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90" windowWidth="14685" windowHeight="12555"/>
  </bookViews>
  <sheets>
    <sheet name="ноябрь 18 (м) " sheetId="29" r:id="rId1"/>
  </sheets>
  <calcPr calcId="145621" refMode="R1C1"/>
</workbook>
</file>

<file path=xl/calcChain.xml><?xml version="1.0" encoding="utf-8"?>
<calcChain xmlns="http://schemas.openxmlformats.org/spreadsheetml/2006/main">
  <c r="P5" i="29" l="1"/>
  <c r="P332" i="29"/>
  <c r="Q332" i="29"/>
  <c r="O5" i="29"/>
  <c r="Q247" i="29"/>
  <c r="Q5" i="29"/>
  <c r="I93" i="29" l="1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92" i="29"/>
  <c r="I112" i="29" l="1"/>
  <c r="I152" i="29" l="1"/>
  <c r="H331" i="29"/>
  <c r="G331" i="29"/>
  <c r="F331" i="29"/>
  <c r="E331" i="29"/>
  <c r="D331" i="29"/>
  <c r="C331" i="29"/>
  <c r="K330" i="29"/>
  <c r="J330" i="29"/>
  <c r="I330" i="29"/>
  <c r="K329" i="29"/>
  <c r="J329" i="29"/>
  <c r="I329" i="29"/>
  <c r="K328" i="29"/>
  <c r="J328" i="29"/>
  <c r="I328" i="29"/>
  <c r="K327" i="29"/>
  <c r="J327" i="29"/>
  <c r="I327" i="29"/>
  <c r="K326" i="29"/>
  <c r="J326" i="29"/>
  <c r="I326" i="29"/>
  <c r="K325" i="29"/>
  <c r="J325" i="29"/>
  <c r="I325" i="29"/>
  <c r="K324" i="29"/>
  <c r="J324" i="29"/>
  <c r="I324" i="29"/>
  <c r="K323" i="29"/>
  <c r="J323" i="29"/>
  <c r="I323" i="29"/>
  <c r="K322" i="29"/>
  <c r="J322" i="29"/>
  <c r="I322" i="29"/>
  <c r="K321" i="29"/>
  <c r="J321" i="29"/>
  <c r="I321" i="29"/>
  <c r="K320" i="29"/>
  <c r="J320" i="29"/>
  <c r="I320" i="29"/>
  <c r="K319" i="29"/>
  <c r="J319" i="29"/>
  <c r="I319" i="29"/>
  <c r="K318" i="29"/>
  <c r="J318" i="29"/>
  <c r="I318" i="29"/>
  <c r="K317" i="29"/>
  <c r="J317" i="29"/>
  <c r="I317" i="29"/>
  <c r="K316" i="29"/>
  <c r="J316" i="29"/>
  <c r="I316" i="29"/>
  <c r="K315" i="29"/>
  <c r="J315" i="29"/>
  <c r="I315" i="29"/>
  <c r="K314" i="29"/>
  <c r="J314" i="29"/>
  <c r="I314" i="29"/>
  <c r="K313" i="29"/>
  <c r="J313" i="29"/>
  <c r="I313" i="29"/>
  <c r="K312" i="29"/>
  <c r="J312" i="29"/>
  <c r="I312" i="29"/>
  <c r="K311" i="29"/>
  <c r="J311" i="29"/>
  <c r="I311" i="29"/>
  <c r="K310" i="29"/>
  <c r="J310" i="29"/>
  <c r="I310" i="29"/>
  <c r="K309" i="29"/>
  <c r="J309" i="29"/>
  <c r="I309" i="29"/>
  <c r="K308" i="29"/>
  <c r="J308" i="29"/>
  <c r="I308" i="29"/>
  <c r="K307" i="29"/>
  <c r="J307" i="29"/>
  <c r="I307" i="29"/>
  <c r="K306" i="29"/>
  <c r="J306" i="29"/>
  <c r="I306" i="29"/>
  <c r="K305" i="29"/>
  <c r="J305" i="29"/>
  <c r="I305" i="29"/>
  <c r="K304" i="29"/>
  <c r="J304" i="29"/>
  <c r="I304" i="29"/>
  <c r="K303" i="29"/>
  <c r="J303" i="29"/>
  <c r="I303" i="29"/>
  <c r="K302" i="29"/>
  <c r="J302" i="29"/>
  <c r="I302" i="29"/>
  <c r="K301" i="29"/>
  <c r="J301" i="29"/>
  <c r="I301" i="29"/>
  <c r="K300" i="29"/>
  <c r="J300" i="29"/>
  <c r="I300" i="29"/>
  <c r="K299" i="29"/>
  <c r="J299" i="29"/>
  <c r="I299" i="29"/>
  <c r="K298" i="29"/>
  <c r="J298" i="29"/>
  <c r="I298" i="29"/>
  <c r="K297" i="29"/>
  <c r="J297" i="29"/>
  <c r="I297" i="29"/>
  <c r="H294" i="29"/>
  <c r="G294" i="29"/>
  <c r="F294" i="29"/>
  <c r="E294" i="29"/>
  <c r="D294" i="29"/>
  <c r="C294" i="29"/>
  <c r="K293" i="29"/>
  <c r="J293" i="29"/>
  <c r="I293" i="29"/>
  <c r="K292" i="29"/>
  <c r="J292" i="29"/>
  <c r="I292" i="29"/>
  <c r="K291" i="29"/>
  <c r="J291" i="29"/>
  <c r="I291" i="29"/>
  <c r="K290" i="29"/>
  <c r="J290" i="29"/>
  <c r="I290" i="29"/>
  <c r="K289" i="29"/>
  <c r="J289" i="29"/>
  <c r="I289" i="29"/>
  <c r="K288" i="29"/>
  <c r="J288" i="29"/>
  <c r="I288" i="29"/>
  <c r="K287" i="29"/>
  <c r="J287" i="29"/>
  <c r="I287" i="29"/>
  <c r="K286" i="29"/>
  <c r="J286" i="29"/>
  <c r="I286" i="29"/>
  <c r="K285" i="29"/>
  <c r="J285" i="29"/>
  <c r="I285" i="29"/>
  <c r="K284" i="29"/>
  <c r="J284" i="29"/>
  <c r="I284" i="29"/>
  <c r="K283" i="29"/>
  <c r="J283" i="29"/>
  <c r="I283" i="29"/>
  <c r="K282" i="29"/>
  <c r="J282" i="29"/>
  <c r="I282" i="29"/>
  <c r="K281" i="29"/>
  <c r="J281" i="29"/>
  <c r="I281" i="29"/>
  <c r="K280" i="29"/>
  <c r="J280" i="29"/>
  <c r="I280" i="29"/>
  <c r="K279" i="29"/>
  <c r="J279" i="29"/>
  <c r="I279" i="29"/>
  <c r="K278" i="29"/>
  <c r="J278" i="29"/>
  <c r="I278" i="29"/>
  <c r="K277" i="29"/>
  <c r="J277" i="29"/>
  <c r="I277" i="29"/>
  <c r="K276" i="29"/>
  <c r="J276" i="29"/>
  <c r="I276" i="29"/>
  <c r="K275" i="29"/>
  <c r="J275" i="29"/>
  <c r="I275" i="29"/>
  <c r="K274" i="29"/>
  <c r="J274" i="29"/>
  <c r="I274" i="29"/>
  <c r="K273" i="29"/>
  <c r="J273" i="29"/>
  <c r="I273" i="29"/>
  <c r="K272" i="29"/>
  <c r="J272" i="29"/>
  <c r="I272" i="29"/>
  <c r="K271" i="29"/>
  <c r="J271" i="29"/>
  <c r="I271" i="29"/>
  <c r="K270" i="29"/>
  <c r="J270" i="29"/>
  <c r="I270" i="29"/>
  <c r="K269" i="29"/>
  <c r="J269" i="29"/>
  <c r="I269" i="29"/>
  <c r="K268" i="29"/>
  <c r="J268" i="29"/>
  <c r="I268" i="29"/>
  <c r="K267" i="29"/>
  <c r="J267" i="29"/>
  <c r="I267" i="29"/>
  <c r="K266" i="29"/>
  <c r="J266" i="29"/>
  <c r="I266" i="29"/>
  <c r="H263" i="29"/>
  <c r="G263" i="29"/>
  <c r="F263" i="29"/>
  <c r="E263" i="29"/>
  <c r="D263" i="29"/>
  <c r="C263" i="29"/>
  <c r="K262" i="29"/>
  <c r="J262" i="29"/>
  <c r="I262" i="29"/>
  <c r="K261" i="29"/>
  <c r="J261" i="29"/>
  <c r="I261" i="29"/>
  <c r="K260" i="29"/>
  <c r="J260" i="29"/>
  <c r="I260" i="29"/>
  <c r="K259" i="29"/>
  <c r="J259" i="29"/>
  <c r="I259" i="29"/>
  <c r="K258" i="29"/>
  <c r="J258" i="29"/>
  <c r="I258" i="29"/>
  <c r="K257" i="29"/>
  <c r="J257" i="29"/>
  <c r="I257" i="29"/>
  <c r="K256" i="29"/>
  <c r="J256" i="29"/>
  <c r="I256" i="29"/>
  <c r="K255" i="29"/>
  <c r="J255" i="29"/>
  <c r="I255" i="29"/>
  <c r="K254" i="29"/>
  <c r="J254" i="29"/>
  <c r="I254" i="29"/>
  <c r="K253" i="29"/>
  <c r="J253" i="29"/>
  <c r="I253" i="29"/>
  <c r="K252" i="29"/>
  <c r="J252" i="29"/>
  <c r="I252" i="29"/>
  <c r="K251" i="29"/>
  <c r="J251" i="29"/>
  <c r="I251" i="29"/>
  <c r="K250" i="29"/>
  <c r="J250" i="29"/>
  <c r="I250" i="29"/>
  <c r="H247" i="29"/>
  <c r="G247" i="29"/>
  <c r="F247" i="29"/>
  <c r="E247" i="29"/>
  <c r="D247" i="29"/>
  <c r="C247" i="29"/>
  <c r="K246" i="29"/>
  <c r="J246" i="29"/>
  <c r="I246" i="29"/>
  <c r="K245" i="29"/>
  <c r="J245" i="29"/>
  <c r="I245" i="29"/>
  <c r="K244" i="29"/>
  <c r="J244" i="29"/>
  <c r="I244" i="29"/>
  <c r="K243" i="29"/>
  <c r="J243" i="29"/>
  <c r="I243" i="29"/>
  <c r="K242" i="29"/>
  <c r="J242" i="29"/>
  <c r="I242" i="29"/>
  <c r="K241" i="29"/>
  <c r="J241" i="29"/>
  <c r="I241" i="29"/>
  <c r="K240" i="29"/>
  <c r="J240" i="29"/>
  <c r="I240" i="29"/>
  <c r="K239" i="29"/>
  <c r="J239" i="29"/>
  <c r="I239" i="29"/>
  <c r="K238" i="29"/>
  <c r="J238" i="29"/>
  <c r="I238" i="29"/>
  <c r="K237" i="29"/>
  <c r="J237" i="29"/>
  <c r="I237" i="29"/>
  <c r="K236" i="29"/>
  <c r="J236" i="29"/>
  <c r="I236" i="29"/>
  <c r="K235" i="29"/>
  <c r="J235" i="29"/>
  <c r="I235" i="29"/>
  <c r="K234" i="29"/>
  <c r="J234" i="29"/>
  <c r="I234" i="29"/>
  <c r="K233" i="29"/>
  <c r="J233" i="29"/>
  <c r="I233" i="29"/>
  <c r="K232" i="29"/>
  <c r="J232" i="29"/>
  <c r="I232" i="29"/>
  <c r="K231" i="29"/>
  <c r="J231" i="29"/>
  <c r="I231" i="29"/>
  <c r="K230" i="29"/>
  <c r="J230" i="29"/>
  <c r="I230" i="29"/>
  <c r="K229" i="29"/>
  <c r="J229" i="29"/>
  <c r="I229" i="29"/>
  <c r="K228" i="29"/>
  <c r="J228" i="29"/>
  <c r="I228" i="29"/>
  <c r="K227" i="29"/>
  <c r="J227" i="29"/>
  <c r="I227" i="29"/>
  <c r="K226" i="29"/>
  <c r="J226" i="29"/>
  <c r="I226" i="29"/>
  <c r="K225" i="29"/>
  <c r="J225" i="29"/>
  <c r="I225" i="29"/>
  <c r="H222" i="29"/>
  <c r="G222" i="29"/>
  <c r="F222" i="29"/>
  <c r="E222" i="29"/>
  <c r="D222" i="29"/>
  <c r="C222" i="29"/>
  <c r="K221" i="29"/>
  <c r="J221" i="29"/>
  <c r="I221" i="29"/>
  <c r="K220" i="29"/>
  <c r="J220" i="29"/>
  <c r="I220" i="29"/>
  <c r="K219" i="29"/>
  <c r="J219" i="29"/>
  <c r="I219" i="29"/>
  <c r="K218" i="29"/>
  <c r="J218" i="29"/>
  <c r="I218" i="29"/>
  <c r="K217" i="29"/>
  <c r="J217" i="29"/>
  <c r="I217" i="29"/>
  <c r="K216" i="29"/>
  <c r="J216" i="29"/>
  <c r="I216" i="29"/>
  <c r="K215" i="29"/>
  <c r="J215" i="29"/>
  <c r="I215" i="29"/>
  <c r="K214" i="29"/>
  <c r="J214" i="29"/>
  <c r="I214" i="29"/>
  <c r="K213" i="29"/>
  <c r="J213" i="29"/>
  <c r="I213" i="29"/>
  <c r="K212" i="29"/>
  <c r="J212" i="29"/>
  <c r="I212" i="29"/>
  <c r="H209" i="29"/>
  <c r="G209" i="29"/>
  <c r="F209" i="29"/>
  <c r="E209" i="29"/>
  <c r="D209" i="29"/>
  <c r="C209" i="29"/>
  <c r="K208" i="29"/>
  <c r="J208" i="29"/>
  <c r="I208" i="29"/>
  <c r="K207" i="29"/>
  <c r="J207" i="29"/>
  <c r="I207" i="29"/>
  <c r="H204" i="29"/>
  <c r="G204" i="29"/>
  <c r="F204" i="29"/>
  <c r="E204" i="29"/>
  <c r="D204" i="29"/>
  <c r="C204" i="29"/>
  <c r="K203" i="29"/>
  <c r="J203" i="29"/>
  <c r="I203" i="29"/>
  <c r="K202" i="29"/>
  <c r="J202" i="29"/>
  <c r="I202" i="29"/>
  <c r="K201" i="29"/>
  <c r="J201" i="29"/>
  <c r="I201" i="29"/>
  <c r="K200" i="29"/>
  <c r="J200" i="29"/>
  <c r="I200" i="29"/>
  <c r="K199" i="29"/>
  <c r="J199" i="29"/>
  <c r="I199" i="29"/>
  <c r="K198" i="29"/>
  <c r="J198" i="29"/>
  <c r="I198" i="29"/>
  <c r="K197" i="29"/>
  <c r="J197" i="29"/>
  <c r="I197" i="29"/>
  <c r="K196" i="29"/>
  <c r="J196" i="29"/>
  <c r="I196" i="29"/>
  <c r="K195" i="29"/>
  <c r="J195" i="29"/>
  <c r="I195" i="29"/>
  <c r="K194" i="29"/>
  <c r="J194" i="29"/>
  <c r="I194" i="29"/>
  <c r="K193" i="29"/>
  <c r="J193" i="29"/>
  <c r="I193" i="29"/>
  <c r="K192" i="29"/>
  <c r="J192" i="29"/>
  <c r="I192" i="29"/>
  <c r="K191" i="29"/>
  <c r="J191" i="29"/>
  <c r="I191" i="29"/>
  <c r="K190" i="29"/>
  <c r="J190" i="29"/>
  <c r="I190" i="29"/>
  <c r="K189" i="29"/>
  <c r="J189" i="29"/>
  <c r="I189" i="29"/>
  <c r="K188" i="29"/>
  <c r="J188" i="29"/>
  <c r="I188" i="29"/>
  <c r="K187" i="29"/>
  <c r="J187" i="29"/>
  <c r="I187" i="29"/>
  <c r="K186" i="29"/>
  <c r="J186" i="29"/>
  <c r="I186" i="29"/>
  <c r="K185" i="29"/>
  <c r="J185" i="29"/>
  <c r="I185" i="29"/>
  <c r="K184" i="29"/>
  <c r="J184" i="29"/>
  <c r="I184" i="29"/>
  <c r="K183" i="29"/>
  <c r="J183" i="29"/>
  <c r="I183" i="29"/>
  <c r="K182" i="29"/>
  <c r="J182" i="29"/>
  <c r="I182" i="29"/>
  <c r="K181" i="29"/>
  <c r="J181" i="29"/>
  <c r="I181" i="29"/>
  <c r="K180" i="29"/>
  <c r="J180" i="29"/>
  <c r="I180" i="29"/>
  <c r="K179" i="29"/>
  <c r="J179" i="29"/>
  <c r="I179" i="29"/>
  <c r="K178" i="29"/>
  <c r="J178" i="29"/>
  <c r="I178" i="29"/>
  <c r="K177" i="29"/>
  <c r="J177" i="29"/>
  <c r="I177" i="29"/>
  <c r="K176" i="29"/>
  <c r="J176" i="29"/>
  <c r="I176" i="29"/>
  <c r="K175" i="29"/>
  <c r="J175" i="29"/>
  <c r="I175" i="29"/>
  <c r="K174" i="29"/>
  <c r="J174" i="29"/>
  <c r="I174" i="29"/>
  <c r="K173" i="29"/>
  <c r="J173" i="29"/>
  <c r="I173" i="29"/>
  <c r="K172" i="29"/>
  <c r="J172" i="29"/>
  <c r="I172" i="29"/>
  <c r="K171" i="29"/>
  <c r="J171" i="29"/>
  <c r="I171" i="29"/>
  <c r="K170" i="29"/>
  <c r="J170" i="29"/>
  <c r="I170" i="29"/>
  <c r="K169" i="29"/>
  <c r="J169" i="29"/>
  <c r="I169" i="29"/>
  <c r="K168" i="29"/>
  <c r="J168" i="29"/>
  <c r="I168" i="29"/>
  <c r="K167" i="29"/>
  <c r="J167" i="29"/>
  <c r="I167" i="29"/>
  <c r="K166" i="29"/>
  <c r="J166" i="29"/>
  <c r="I166" i="29"/>
  <c r="K165" i="29"/>
  <c r="J165" i="29"/>
  <c r="I165" i="29"/>
  <c r="K164" i="29"/>
  <c r="J164" i="29"/>
  <c r="I164" i="29"/>
  <c r="K163" i="29"/>
  <c r="J163" i="29"/>
  <c r="I163" i="29"/>
  <c r="K162" i="29"/>
  <c r="J162" i="29"/>
  <c r="I162" i="29"/>
  <c r="K161" i="29"/>
  <c r="J161" i="29"/>
  <c r="I161" i="29"/>
  <c r="K160" i="29"/>
  <c r="J160" i="29"/>
  <c r="I160" i="29"/>
  <c r="K159" i="29"/>
  <c r="J159" i="29"/>
  <c r="I159" i="29"/>
  <c r="K158" i="29"/>
  <c r="J158" i="29"/>
  <c r="I158" i="29"/>
  <c r="K157" i="29"/>
  <c r="J157" i="29"/>
  <c r="I157" i="29"/>
  <c r="K156" i="29"/>
  <c r="J156" i="29"/>
  <c r="I156" i="29"/>
  <c r="K155" i="29"/>
  <c r="J155" i="29"/>
  <c r="I155" i="29"/>
  <c r="K154" i="29"/>
  <c r="J154" i="29"/>
  <c r="I154" i="29"/>
  <c r="K153" i="29"/>
  <c r="J153" i="29"/>
  <c r="I153" i="29"/>
  <c r="K152" i="29"/>
  <c r="J152" i="29"/>
  <c r="H149" i="29"/>
  <c r="G149" i="29"/>
  <c r="F149" i="29"/>
  <c r="E149" i="29"/>
  <c r="D149" i="29"/>
  <c r="C149" i="29"/>
  <c r="K148" i="29"/>
  <c r="J148" i="29"/>
  <c r="I148" i="29"/>
  <c r="K147" i="29"/>
  <c r="J147" i="29"/>
  <c r="I147" i="29"/>
  <c r="K146" i="29"/>
  <c r="J146" i="29"/>
  <c r="I146" i="29"/>
  <c r="K145" i="29"/>
  <c r="J145" i="29"/>
  <c r="I145" i="29"/>
  <c r="K144" i="29"/>
  <c r="J144" i="29"/>
  <c r="I144" i="29"/>
  <c r="K143" i="29"/>
  <c r="J143" i="29"/>
  <c r="I143" i="29"/>
  <c r="K142" i="29"/>
  <c r="J142" i="29"/>
  <c r="I142" i="29"/>
  <c r="K141" i="29"/>
  <c r="J141" i="29"/>
  <c r="I141" i="29"/>
  <c r="K140" i="29"/>
  <c r="J140" i="29"/>
  <c r="I140" i="29"/>
  <c r="K139" i="29"/>
  <c r="J139" i="29"/>
  <c r="I139" i="29"/>
  <c r="K138" i="29"/>
  <c r="J138" i="29"/>
  <c r="I138" i="29"/>
  <c r="K137" i="29"/>
  <c r="J137" i="29"/>
  <c r="I137" i="29"/>
  <c r="K136" i="29"/>
  <c r="J136" i="29"/>
  <c r="I136" i="29"/>
  <c r="K135" i="29"/>
  <c r="J135" i="29"/>
  <c r="I135" i="29"/>
  <c r="K134" i="29"/>
  <c r="J134" i="29"/>
  <c r="I134" i="29"/>
  <c r="K133" i="29"/>
  <c r="J133" i="29"/>
  <c r="I133" i="29"/>
  <c r="K132" i="29"/>
  <c r="J132" i="29"/>
  <c r="I132" i="29"/>
  <c r="K131" i="29"/>
  <c r="J131" i="29"/>
  <c r="I131" i="29"/>
  <c r="H128" i="29"/>
  <c r="G128" i="29"/>
  <c r="F128" i="29"/>
  <c r="E128" i="29"/>
  <c r="D128" i="29"/>
  <c r="C128" i="29"/>
  <c r="K127" i="29"/>
  <c r="J127" i="29"/>
  <c r="I127" i="29"/>
  <c r="K126" i="29"/>
  <c r="J126" i="29"/>
  <c r="I126" i="29"/>
  <c r="K125" i="29"/>
  <c r="J125" i="29"/>
  <c r="I125" i="29"/>
  <c r="K124" i="29"/>
  <c r="J124" i="29"/>
  <c r="I124" i="29"/>
  <c r="K123" i="29"/>
  <c r="J123" i="29"/>
  <c r="I123" i="29"/>
  <c r="K122" i="29"/>
  <c r="J122" i="29"/>
  <c r="I122" i="29"/>
  <c r="K121" i="29"/>
  <c r="J121" i="29"/>
  <c r="I121" i="29"/>
  <c r="K120" i="29"/>
  <c r="J120" i="29"/>
  <c r="I120" i="29"/>
  <c r="K119" i="29"/>
  <c r="J119" i="29"/>
  <c r="I119" i="29"/>
  <c r="K118" i="29"/>
  <c r="J118" i="29"/>
  <c r="I118" i="29"/>
  <c r="K117" i="29"/>
  <c r="J117" i="29"/>
  <c r="I117" i="29"/>
  <c r="K116" i="29"/>
  <c r="J116" i="29"/>
  <c r="I116" i="29"/>
  <c r="K115" i="29"/>
  <c r="J115" i="29"/>
  <c r="I115" i="29"/>
  <c r="H112" i="29"/>
  <c r="G112" i="29"/>
  <c r="F112" i="29"/>
  <c r="E112" i="29"/>
  <c r="D112" i="29"/>
  <c r="C112" i="29"/>
  <c r="K111" i="29"/>
  <c r="J111" i="29"/>
  <c r="K110" i="29"/>
  <c r="J110" i="29"/>
  <c r="K109" i="29"/>
  <c r="J109" i="29"/>
  <c r="K108" i="29"/>
  <c r="J108" i="29"/>
  <c r="K107" i="29"/>
  <c r="J107" i="29"/>
  <c r="K106" i="29"/>
  <c r="J106" i="29"/>
  <c r="K105" i="29"/>
  <c r="J105" i="29"/>
  <c r="K104" i="29"/>
  <c r="J104" i="29"/>
  <c r="K103" i="29"/>
  <c r="J103" i="29"/>
  <c r="K102" i="29"/>
  <c r="J102" i="29"/>
  <c r="K101" i="29"/>
  <c r="J101" i="29"/>
  <c r="K100" i="29"/>
  <c r="J100" i="29"/>
  <c r="K99" i="29"/>
  <c r="J99" i="29"/>
  <c r="K98" i="29"/>
  <c r="J98" i="29"/>
  <c r="K97" i="29"/>
  <c r="J97" i="29"/>
  <c r="K96" i="29"/>
  <c r="J96" i="29"/>
  <c r="K95" i="29"/>
  <c r="J95" i="29"/>
  <c r="K94" i="29"/>
  <c r="J94" i="29"/>
  <c r="K93" i="29"/>
  <c r="J93" i="29"/>
  <c r="K92" i="29"/>
  <c r="J92" i="29"/>
  <c r="H89" i="29"/>
  <c r="G89" i="29"/>
  <c r="F89" i="29"/>
  <c r="E89" i="29"/>
  <c r="D89" i="29"/>
  <c r="C89" i="29"/>
  <c r="K88" i="29"/>
  <c r="J88" i="29"/>
  <c r="I88" i="29"/>
  <c r="K87" i="29"/>
  <c r="J87" i="29"/>
  <c r="I87" i="29"/>
  <c r="K86" i="29"/>
  <c r="J86" i="29"/>
  <c r="I86" i="29"/>
  <c r="K85" i="29"/>
  <c r="J85" i="29"/>
  <c r="I85" i="29"/>
  <c r="K84" i="29"/>
  <c r="J84" i="29"/>
  <c r="I84" i="29"/>
  <c r="K83" i="29"/>
  <c r="J83" i="29"/>
  <c r="I83" i="29"/>
  <c r="K82" i="29"/>
  <c r="J82" i="29"/>
  <c r="I82" i="29"/>
  <c r="K81" i="29"/>
  <c r="J81" i="29"/>
  <c r="I81" i="29"/>
  <c r="K80" i="29"/>
  <c r="J80" i="29"/>
  <c r="I80" i="29"/>
  <c r="K79" i="29"/>
  <c r="J79" i="29"/>
  <c r="I79" i="29"/>
  <c r="K78" i="29"/>
  <c r="J78" i="29"/>
  <c r="I78" i="29"/>
  <c r="K77" i="29"/>
  <c r="J77" i="29"/>
  <c r="I77" i="29"/>
  <c r="K76" i="29"/>
  <c r="J76" i="29"/>
  <c r="I76" i="29"/>
  <c r="K75" i="29"/>
  <c r="J75" i="29"/>
  <c r="I75" i="29"/>
  <c r="K74" i="29"/>
  <c r="J74" i="29"/>
  <c r="I74" i="29"/>
  <c r="K73" i="29"/>
  <c r="J73" i="29"/>
  <c r="I73" i="29"/>
  <c r="K72" i="29"/>
  <c r="J72" i="29"/>
  <c r="I72" i="29"/>
  <c r="K71" i="29"/>
  <c r="J71" i="29"/>
  <c r="I71" i="29"/>
  <c r="K70" i="29"/>
  <c r="J70" i="29"/>
  <c r="I70" i="29"/>
  <c r="K69" i="29"/>
  <c r="J69" i="29"/>
  <c r="I69" i="29"/>
  <c r="K68" i="29"/>
  <c r="J68" i="29"/>
  <c r="I68" i="29"/>
  <c r="K67" i="29"/>
  <c r="J67" i="29"/>
  <c r="I67" i="29"/>
  <c r="K66" i="29"/>
  <c r="J66" i="29"/>
  <c r="I66" i="29"/>
  <c r="K65" i="29"/>
  <c r="J65" i="29"/>
  <c r="I65" i="29"/>
  <c r="H62" i="29"/>
  <c r="G62" i="29"/>
  <c r="F62" i="29"/>
  <c r="E62" i="29"/>
  <c r="D62" i="29"/>
  <c r="C62" i="29"/>
  <c r="K61" i="29"/>
  <c r="J61" i="29"/>
  <c r="I61" i="29"/>
  <c r="K60" i="29"/>
  <c r="J60" i="29"/>
  <c r="I60" i="29"/>
  <c r="K59" i="29"/>
  <c r="J59" i="29"/>
  <c r="I59" i="29"/>
  <c r="K58" i="29"/>
  <c r="J58" i="29"/>
  <c r="I58" i="29"/>
  <c r="K57" i="29"/>
  <c r="J57" i="29"/>
  <c r="I57" i="29"/>
  <c r="K56" i="29"/>
  <c r="J56" i="29"/>
  <c r="I56" i="29"/>
  <c r="K55" i="29"/>
  <c r="J55" i="29"/>
  <c r="I55" i="29"/>
  <c r="K54" i="29"/>
  <c r="J54" i="29"/>
  <c r="I54" i="29"/>
  <c r="K53" i="29"/>
  <c r="J53" i="29"/>
  <c r="I53" i="29"/>
  <c r="K52" i="29"/>
  <c r="J52" i="29"/>
  <c r="I52" i="29"/>
  <c r="K51" i="29"/>
  <c r="J51" i="29"/>
  <c r="I51" i="29"/>
  <c r="K50" i="29"/>
  <c r="J50" i="29"/>
  <c r="I50" i="29"/>
  <c r="K49" i="29"/>
  <c r="J49" i="29"/>
  <c r="I49" i="29"/>
  <c r="K48" i="29"/>
  <c r="J48" i="29"/>
  <c r="I48" i="29"/>
  <c r="K47" i="29"/>
  <c r="J47" i="29"/>
  <c r="I47" i="29"/>
  <c r="K46" i="29"/>
  <c r="J46" i="29"/>
  <c r="I46" i="29"/>
  <c r="K45" i="29"/>
  <c r="J45" i="29"/>
  <c r="I45" i="29"/>
  <c r="K44" i="29"/>
  <c r="J44" i="29"/>
  <c r="I44" i="29"/>
  <c r="K43" i="29"/>
  <c r="J43" i="29"/>
  <c r="I43" i="29"/>
  <c r="K42" i="29"/>
  <c r="J42" i="29"/>
  <c r="I42" i="29"/>
  <c r="K41" i="29"/>
  <c r="J41" i="29"/>
  <c r="I41" i="29"/>
  <c r="K40" i="29"/>
  <c r="J40" i="29"/>
  <c r="I40" i="29"/>
  <c r="K39" i="29"/>
  <c r="J39" i="29"/>
  <c r="I39" i="29"/>
  <c r="K38" i="29"/>
  <c r="J38" i="29"/>
  <c r="I38" i="29"/>
  <c r="K37" i="29"/>
  <c r="J37" i="29"/>
  <c r="I37" i="29"/>
  <c r="K36" i="29"/>
  <c r="J36" i="29"/>
  <c r="I36" i="29"/>
  <c r="K35" i="29"/>
  <c r="J35" i="29"/>
  <c r="I35" i="29"/>
  <c r="K34" i="29"/>
  <c r="J34" i="29"/>
  <c r="I34" i="29"/>
  <c r="K33" i="29"/>
  <c r="J33" i="29"/>
  <c r="I33" i="29"/>
  <c r="K32" i="29"/>
  <c r="J32" i="29"/>
  <c r="I32" i="29"/>
  <c r="K31" i="29"/>
  <c r="J31" i="29"/>
  <c r="I31" i="29"/>
  <c r="K30" i="29"/>
  <c r="J30" i="29"/>
  <c r="I30" i="29"/>
  <c r="K29" i="29"/>
  <c r="J29" i="29"/>
  <c r="I29" i="29"/>
  <c r="K28" i="29"/>
  <c r="J28" i="29"/>
  <c r="I28" i="29"/>
  <c r="K27" i="29"/>
  <c r="J27" i="29"/>
  <c r="I27" i="29"/>
  <c r="K26" i="29"/>
  <c r="J26" i="29"/>
  <c r="I26" i="29"/>
  <c r="K25" i="29"/>
  <c r="J25" i="29"/>
  <c r="I25" i="29"/>
  <c r="K24" i="29"/>
  <c r="J24" i="29"/>
  <c r="I24" i="29"/>
  <c r="H21" i="29"/>
  <c r="G21" i="29"/>
  <c r="F21" i="29"/>
  <c r="E21" i="29"/>
  <c r="D21" i="29"/>
  <c r="C21" i="29"/>
  <c r="K20" i="29"/>
  <c r="J20" i="29"/>
  <c r="I20" i="29"/>
  <c r="K19" i="29"/>
  <c r="J19" i="29"/>
  <c r="I19" i="29"/>
  <c r="K18" i="29"/>
  <c r="J18" i="29"/>
  <c r="I18" i="29"/>
  <c r="K17" i="29"/>
  <c r="J17" i="29"/>
  <c r="I17" i="29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6" i="29"/>
  <c r="Q6" i="29" s="1"/>
  <c r="J6" i="29"/>
  <c r="P6" i="29" s="1"/>
  <c r="I6" i="29"/>
  <c r="O6" i="29" s="1"/>
  <c r="K5" i="29"/>
  <c r="J5" i="29"/>
  <c r="I5" i="29"/>
  <c r="E332" i="29" l="1"/>
  <c r="K222" i="29"/>
  <c r="Q222" i="29" s="1"/>
  <c r="K263" i="29"/>
  <c r="Q263" i="29" s="1"/>
  <c r="J294" i="29"/>
  <c r="P294" i="29" s="1"/>
  <c r="I204" i="29"/>
  <c r="O204" i="29" s="1"/>
  <c r="K247" i="29"/>
  <c r="I247" i="29"/>
  <c r="O247" i="29" s="1"/>
  <c r="J247" i="29"/>
  <c r="P247" i="29" s="1"/>
  <c r="I331" i="29"/>
  <c r="O331" i="29" s="1"/>
  <c r="J331" i="29"/>
  <c r="P331" i="29" s="1"/>
  <c r="K331" i="29"/>
  <c r="Q331" i="29" s="1"/>
  <c r="K294" i="29"/>
  <c r="Q294" i="29" s="1"/>
  <c r="I294" i="29"/>
  <c r="O294" i="29" s="1"/>
  <c r="J263" i="29"/>
  <c r="P263" i="29" s="1"/>
  <c r="I263" i="29"/>
  <c r="O263" i="29" s="1"/>
  <c r="I89" i="29"/>
  <c r="O89" i="29" s="1"/>
  <c r="J89" i="29"/>
  <c r="P89" i="29" s="1"/>
  <c r="K89" i="29"/>
  <c r="Q89" i="29" s="1"/>
  <c r="I62" i="29"/>
  <c r="O62" i="29" s="1"/>
  <c r="J62" i="29"/>
  <c r="P62" i="29" s="1"/>
  <c r="K62" i="29"/>
  <c r="Q62" i="29" s="1"/>
  <c r="O112" i="29"/>
  <c r="K112" i="29"/>
  <c r="Q112" i="29" s="1"/>
  <c r="J112" i="29"/>
  <c r="P112" i="29" s="1"/>
  <c r="I128" i="29"/>
  <c r="O128" i="29" s="1"/>
  <c r="K128" i="29"/>
  <c r="Q128" i="29" s="1"/>
  <c r="J128" i="29"/>
  <c r="P128" i="29" s="1"/>
  <c r="I149" i="29"/>
  <c r="O149" i="29" s="1"/>
  <c r="J149" i="29"/>
  <c r="P149" i="29" s="1"/>
  <c r="K149" i="29"/>
  <c r="Q149" i="29" s="1"/>
  <c r="I209" i="29"/>
  <c r="O209" i="29" s="1"/>
  <c r="K209" i="29"/>
  <c r="Q209" i="29" s="1"/>
  <c r="J209" i="29"/>
  <c r="P209" i="29" s="1"/>
  <c r="C332" i="29"/>
  <c r="I222" i="29"/>
  <c r="O222" i="29" s="1"/>
  <c r="J222" i="29"/>
  <c r="P222" i="29" s="1"/>
  <c r="K21" i="29"/>
  <c r="Q21" i="29" s="1"/>
  <c r="I21" i="29"/>
  <c r="O21" i="29" s="1"/>
  <c r="J21" i="29"/>
  <c r="P21" i="29" s="1"/>
  <c r="D332" i="29"/>
  <c r="H332" i="29"/>
  <c r="F332" i="29"/>
  <c r="G332" i="29"/>
  <c r="J204" i="29"/>
  <c r="P204" i="29" s="1"/>
  <c r="K204" i="29"/>
  <c r="Q204" i="29" s="1"/>
  <c r="K332" i="29" l="1"/>
  <c r="I332" i="29"/>
  <c r="O332" i="29" s="1"/>
  <c r="J332" i="29"/>
</calcChain>
</file>

<file path=xl/sharedStrings.xml><?xml version="1.0" encoding="utf-8"?>
<sst xmlns="http://schemas.openxmlformats.org/spreadsheetml/2006/main" count="484" uniqueCount="304">
  <si>
    <t>площадь</t>
  </si>
  <si>
    <t>численность человек</t>
  </si>
  <si>
    <t>по норме</t>
  </si>
  <si>
    <t>по счетчику</t>
  </si>
  <si>
    <t>г.Грозный</t>
  </si>
  <si>
    <t>г.Аргун</t>
  </si>
  <si>
    <t>Ачхой-Мартан, с</t>
  </si>
  <si>
    <t>Бамут, с</t>
  </si>
  <si>
    <t>Валерик, с</t>
  </si>
  <si>
    <t>Давыденко, с</t>
  </si>
  <si>
    <t>Закан-Юрт, с</t>
  </si>
  <si>
    <t>Катар-Юрт, с</t>
  </si>
  <si>
    <t>Новый-Шарой, с</t>
  </si>
  <si>
    <t>Самашки, с</t>
  </si>
  <si>
    <t>Старый-Ачхой, с</t>
  </si>
  <si>
    <t>Хамби-Ирзи, с</t>
  </si>
  <si>
    <t>Шаами-Юрт, с</t>
  </si>
  <si>
    <t>Янди, с</t>
  </si>
  <si>
    <t>Алхан-Кала</t>
  </si>
  <si>
    <t>Бартхой</t>
  </si>
  <si>
    <t>Беркат-Юрт</t>
  </si>
  <si>
    <t>Виноградное</t>
  </si>
  <si>
    <t>Гикало</t>
  </si>
  <si>
    <t>Горячеисточненская</t>
  </si>
  <si>
    <t>Гунушки</t>
  </si>
  <si>
    <t>Дачу-Борзой</t>
  </si>
  <si>
    <t>Долинск</t>
  </si>
  <si>
    <t>Дружба</t>
  </si>
  <si>
    <t>Ильиновская</t>
  </si>
  <si>
    <t>Кень-юрт</t>
  </si>
  <si>
    <t>Керла-юрт</t>
  </si>
  <si>
    <t>Комсомольское</t>
  </si>
  <si>
    <t>Красностепновское</t>
  </si>
  <si>
    <t>Кулары</t>
  </si>
  <si>
    <t>Лаха-Варанды</t>
  </si>
  <si>
    <t>Майск</t>
  </si>
  <si>
    <t>Нагорное</t>
  </si>
  <si>
    <t>Октябрьское</t>
  </si>
  <si>
    <t>Первомайская</t>
  </si>
  <si>
    <t>Петропавловская</t>
  </si>
  <si>
    <t>Пионерское</t>
  </si>
  <si>
    <t>Побединское</t>
  </si>
  <si>
    <t>Правобережное</t>
  </si>
  <si>
    <t>Пригородное</t>
  </si>
  <si>
    <t>Примыкание</t>
  </si>
  <si>
    <t>Пролетарское</t>
  </si>
  <si>
    <t>Радужное</t>
  </si>
  <si>
    <t>Садовое</t>
  </si>
  <si>
    <t>Старые-Атаги</t>
  </si>
  <si>
    <t>Терское</t>
  </si>
  <si>
    <t>Толстой-Юрт</t>
  </si>
  <si>
    <t>Центора-юрт</t>
  </si>
  <si>
    <t>Чечен-Аул</t>
  </si>
  <si>
    <t>Чишки</t>
  </si>
  <si>
    <t>Ярыш-Марды</t>
  </si>
  <si>
    <t>АО Гудермесского р-на:</t>
  </si>
  <si>
    <t>АО Курчалоевского р-на:</t>
  </si>
  <si>
    <t>АО Надтеречного р-на</t>
  </si>
  <si>
    <t>Бено-Юрт</t>
  </si>
  <si>
    <t>Братское</t>
  </si>
  <si>
    <t>Верхний Наур</t>
  </si>
  <si>
    <t>Гвардейское</t>
  </si>
  <si>
    <t>Горагорский</t>
  </si>
  <si>
    <t>Зебер-Юрт</t>
  </si>
  <si>
    <t>Знаменское</t>
  </si>
  <si>
    <t>Калаус</t>
  </si>
  <si>
    <t>Комарова</t>
  </si>
  <si>
    <t>Мекен-Юрт</t>
  </si>
  <si>
    <t xml:space="preserve">Минеральное </t>
  </si>
  <si>
    <t>Надтеречное</t>
  </si>
  <si>
    <t>Подгорное</t>
  </si>
  <si>
    <t>Алпатово, с</t>
  </si>
  <si>
    <t>Ищерская, ст-ца</t>
  </si>
  <si>
    <t>Калиновская, ст-ца</t>
  </si>
  <si>
    <t>Левобережное, с</t>
  </si>
  <si>
    <t>Мекенская, ст-ца</t>
  </si>
  <si>
    <t>Наурская, ст-ца</t>
  </si>
  <si>
    <t>Николаевская, ст-ца</t>
  </si>
  <si>
    <t>Новое-Солкушино, с</t>
  </si>
  <si>
    <t>Новотерское, с</t>
  </si>
  <si>
    <t>Рубежное, с</t>
  </si>
  <si>
    <t>Савельевская, ст-ца</t>
  </si>
  <si>
    <t>Ульяновское, с</t>
  </si>
  <si>
    <t>Фрунзенское, с</t>
  </si>
  <si>
    <t>Чернокозово, с</t>
  </si>
  <si>
    <t>АО Наурского р-на:</t>
  </si>
  <si>
    <t>АО Ножай-Юртовского р-на:</t>
  </si>
  <si>
    <t>Аллерой, с</t>
  </si>
  <si>
    <t>Ахкинчу-Барзой, с</t>
  </si>
  <si>
    <t>Ачерешки, с</t>
  </si>
  <si>
    <t>Бачи-Юрт, с</t>
  </si>
  <si>
    <t>Бельты, с</t>
  </si>
  <si>
    <t>Гелдаган, с</t>
  </si>
  <si>
    <t>Джагларги, с</t>
  </si>
  <si>
    <t>Джугурты, с</t>
  </si>
  <si>
    <t>Корен-Беной, с</t>
  </si>
  <si>
    <t>Курчалой, с</t>
  </si>
  <si>
    <t>Майртуп, с</t>
  </si>
  <si>
    <t>Морзой-Мохк</t>
  </si>
  <si>
    <t>Ники-Хита, с</t>
  </si>
  <si>
    <t>Регита, с</t>
  </si>
  <si>
    <t>Хиди-Хутор, с</t>
  </si>
  <si>
    <t>Центарой, с</t>
  </si>
  <si>
    <t>Цоци-Юрт, с</t>
  </si>
  <si>
    <t>Эникали, с</t>
  </si>
  <si>
    <t>Ялхой-Мохк, с</t>
  </si>
  <si>
    <t>Айти-Мохк, с</t>
  </si>
  <si>
    <t>Алхан-Хутор, х</t>
  </si>
  <si>
    <t>Байтарки, с</t>
  </si>
  <si>
    <t>Балансу, с</t>
  </si>
  <si>
    <t>Беной-Ведено, с</t>
  </si>
  <si>
    <t>Беной, с</t>
  </si>
  <si>
    <t>Бетти-Мохк, с</t>
  </si>
  <si>
    <t>Бешил-Ирзу, с</t>
  </si>
  <si>
    <t>Бильты, с</t>
  </si>
  <si>
    <t>Булгат-Ирзу, с</t>
  </si>
  <si>
    <t>Галайты, с</t>
  </si>
  <si>
    <t>Гансолчу, с</t>
  </si>
  <si>
    <t>Гендерген, с</t>
  </si>
  <si>
    <t>Гиляны, с</t>
  </si>
  <si>
    <t>Гордали, с</t>
  </si>
  <si>
    <t>Гуржи-Мохк, с</t>
  </si>
  <si>
    <t>Даттах, с</t>
  </si>
  <si>
    <t>Девлатби-Хутор, с</t>
  </si>
  <si>
    <t>Денги-Юрт, с</t>
  </si>
  <si>
    <t>Замай-Юрт, с</t>
  </si>
  <si>
    <t>Зандак-Ара, с</t>
  </si>
  <si>
    <t>Зандак, с</t>
  </si>
  <si>
    <t>Исай-Юрт, с</t>
  </si>
  <si>
    <t>Ишхой-Хутор, с</t>
  </si>
  <si>
    <t>Мескеты, с</t>
  </si>
  <si>
    <t>Новый Замай-Юрт, с</t>
  </si>
  <si>
    <t>Ножай-Юрт, с</t>
  </si>
  <si>
    <t>Ожи-Юрт, с</t>
  </si>
  <si>
    <t>Оси-Юрт, с</t>
  </si>
  <si>
    <t>Пачу, с</t>
  </si>
  <si>
    <t>Рогун-Кажа, с</t>
  </si>
  <si>
    <t>Саясан, с</t>
  </si>
  <si>
    <t>Симсир, с</t>
  </si>
  <si>
    <t>Совраги, с</t>
  </si>
  <si>
    <t>Согунты, с</t>
  </si>
  <si>
    <t>Стерч-Керч, с</t>
  </si>
  <si>
    <t>Татай-Хутор, с</t>
  </si>
  <si>
    <t>Турты-Хутор, с</t>
  </si>
  <si>
    <t>Хочи-Ара, с</t>
  </si>
  <si>
    <t>Чечель-Хи, с</t>
  </si>
  <si>
    <t>Чурч-Ирзу, с</t>
  </si>
  <si>
    <t>Шовхал-Берды, с</t>
  </si>
  <si>
    <t>Шуани, с</t>
  </si>
  <si>
    <t>Энгеной, с</t>
  </si>
  <si>
    <t>Южная, нп</t>
  </si>
  <si>
    <t>Южная1, нп</t>
  </si>
  <si>
    <t>АО Сунженского р-на:</t>
  </si>
  <si>
    <t>Ассиновская</t>
  </si>
  <si>
    <t>Серноводск</t>
  </si>
  <si>
    <t>АО Шалинского р-на:</t>
  </si>
  <si>
    <t>с. Автуры</t>
  </si>
  <si>
    <t>с. Агишты</t>
  </si>
  <si>
    <t>с. Белгатой</t>
  </si>
  <si>
    <t>с. Герменчук</t>
  </si>
  <si>
    <t>с. Дуба-Юрт</t>
  </si>
  <si>
    <t>с. Мескер-юрт</t>
  </si>
  <si>
    <t>с. Новые-Атаги</t>
  </si>
  <si>
    <t>с. Сержень-юрт</t>
  </si>
  <si>
    <t>с. Чири-юрт</t>
  </si>
  <si>
    <t>г. Шали</t>
  </si>
  <si>
    <t>АО Шелковского р-на:</t>
  </si>
  <si>
    <t>Бороздиновская, ст-ца</t>
  </si>
  <si>
    <t>Бурунское, с</t>
  </si>
  <si>
    <t>Воскресеновское, с</t>
  </si>
  <si>
    <t>Восход, п</t>
  </si>
  <si>
    <t>Гребенская, ст-ца</t>
  </si>
  <si>
    <t>Дубовская, ст-ца</t>
  </si>
  <si>
    <t>Каргалинская, ст-ца</t>
  </si>
  <si>
    <t>Каршыга-Аул, с</t>
  </si>
  <si>
    <t>Коби, с</t>
  </si>
  <si>
    <t>Курдюковская, ст-ца</t>
  </si>
  <si>
    <t>Мирный, п</t>
  </si>
  <si>
    <t>Ново-Щедринская, ст-ца</t>
  </si>
  <si>
    <t>Ораз-Аул, с</t>
  </si>
  <si>
    <t>Парабоч, п</t>
  </si>
  <si>
    <t>Сары-Су, с</t>
  </si>
  <si>
    <t>Старо-Щедринская, ст-ца</t>
  </si>
  <si>
    <t>Старогладовская, ст-ца</t>
  </si>
  <si>
    <t>Харьковское, с</t>
  </si>
  <si>
    <t>Червленная-Узловая, ст-ца</t>
  </si>
  <si>
    <t>Червленная, ст-ца</t>
  </si>
  <si>
    <t>Шелковская, ст-ца</t>
  </si>
  <si>
    <t>Шелкозаводская, ст-ца</t>
  </si>
  <si>
    <t>АО Урус-Мартановского р-на:</t>
  </si>
  <si>
    <t>Алхазурово, с</t>
  </si>
  <si>
    <t>Алхан-Юрт, с</t>
  </si>
  <si>
    <t>Гехи-Чу, с</t>
  </si>
  <si>
    <t>Гехи, с</t>
  </si>
  <si>
    <t>Гой-чу, с</t>
  </si>
  <si>
    <t>Гойское, с</t>
  </si>
  <si>
    <t>Гойты, с</t>
  </si>
  <si>
    <t>Мартан-Чу, с</t>
  </si>
  <si>
    <t>Мичурина, п</t>
  </si>
  <si>
    <t>Рошни-Чу, с</t>
  </si>
  <si>
    <t>Танги-Чу, с</t>
  </si>
  <si>
    <t>Урус-Мартан, г</t>
  </si>
  <si>
    <t>Шалажи, с</t>
  </si>
  <si>
    <t>АО Веденского р-на:</t>
  </si>
  <si>
    <t>Агишбатой, с</t>
  </si>
  <si>
    <t>Белгатой, с</t>
  </si>
  <si>
    <t>Ведено, с</t>
  </si>
  <si>
    <t>Верхатой, с</t>
  </si>
  <si>
    <t>Верхнее Ца-Ведено, с</t>
  </si>
  <si>
    <t>Верхние Курчали, с</t>
  </si>
  <si>
    <t>Гуни, с</t>
  </si>
  <si>
    <t>Дарго, с</t>
  </si>
  <si>
    <t>Дуц-Хутор, х</t>
  </si>
  <si>
    <t>Дышне-Ведено, с</t>
  </si>
  <si>
    <t>Махкеты, с</t>
  </si>
  <si>
    <t>Меседой, х</t>
  </si>
  <si>
    <t>Нефтянка, х</t>
  </si>
  <si>
    <t>Нижние Курчали, с</t>
  </si>
  <si>
    <t>Октябрьское, с</t>
  </si>
  <si>
    <t>Первомайское, с</t>
  </si>
  <si>
    <t>Сельментаузен, с</t>
  </si>
  <si>
    <t>Средние-Курчали, с</t>
  </si>
  <si>
    <t>Тевзана, с</t>
  </si>
  <si>
    <t>Харачой, с</t>
  </si>
  <si>
    <t>Хаттуни, с</t>
  </si>
  <si>
    <t>Ца-Ведено, с</t>
  </si>
  <si>
    <t>Элистанжи, с</t>
  </si>
  <si>
    <t>Эрсиной, с</t>
  </si>
  <si>
    <t>Эшилхатой, с</t>
  </si>
  <si>
    <t>АО Шатойского р-на:</t>
  </si>
  <si>
    <t>ВСЕГО:</t>
  </si>
  <si>
    <t>ИТОГО:</t>
  </si>
  <si>
    <t>Усум Хутор, с</t>
  </si>
  <si>
    <t>ВСЕГО;</t>
  </si>
  <si>
    <t>кол-во абонентов</t>
  </si>
  <si>
    <t>АО Ачхой-Мартановского р-на:</t>
  </si>
  <si>
    <t>АО Грозненского р-на:</t>
  </si>
  <si>
    <t>числ. человек</t>
  </si>
  <si>
    <t>Бас-Гордали, с</t>
  </si>
  <si>
    <t>Азамат-Юрт, с</t>
  </si>
  <si>
    <t>Бильтой-юрт, с</t>
  </si>
  <si>
    <t>Брагуны, с</t>
  </si>
  <si>
    <t>Верхний Герзель, с</t>
  </si>
  <si>
    <t>Верхний-Нойбер, с</t>
  </si>
  <si>
    <t>Гордали-Юрт, с</t>
  </si>
  <si>
    <t>Гудермес, г</t>
  </si>
  <si>
    <t>Дарбанхи, с</t>
  </si>
  <si>
    <t>Джалка, с</t>
  </si>
  <si>
    <t>Илсхан-Юрт, с</t>
  </si>
  <si>
    <t>Ишхой-Юрт, с</t>
  </si>
  <si>
    <t>Кади-Юрт, с</t>
  </si>
  <si>
    <t>Комсомольское, с</t>
  </si>
  <si>
    <t>Кошкельды, с</t>
  </si>
  <si>
    <t>Мелчхи, с</t>
  </si>
  <si>
    <t>Мечети</t>
  </si>
  <si>
    <t>Нижний Герзель, с</t>
  </si>
  <si>
    <t>Нижний-Нойбер, с</t>
  </si>
  <si>
    <t>Новый Беной</t>
  </si>
  <si>
    <t>Новый Энгеной, с</t>
  </si>
  <si>
    <t>Ойсхара, пгт</t>
  </si>
  <si>
    <t>Хангиш-юрт, с</t>
  </si>
  <si>
    <t>Энгель-юрт, с</t>
  </si>
  <si>
    <t>Капустино, х</t>
  </si>
  <si>
    <t>Кель-аул, с</t>
  </si>
  <si>
    <t>Газгородок</t>
  </si>
  <si>
    <t>Юбилейное, с</t>
  </si>
  <si>
    <t>Шерды-Мохк, с</t>
  </si>
  <si>
    <t>Лем-Корц, с</t>
  </si>
  <si>
    <t>Свободное с.</t>
  </si>
  <si>
    <t>Асланбек-Шерипова, с</t>
  </si>
  <si>
    <t>Бекум-Кали, с</t>
  </si>
  <si>
    <t>Большие Варанды, с</t>
  </si>
  <si>
    <t>Борзой, с</t>
  </si>
  <si>
    <t>Вашендарой, с</t>
  </si>
  <si>
    <t>Вярды, с</t>
  </si>
  <si>
    <t>Горгачи, с</t>
  </si>
  <si>
    <t>Груш-Корт, с</t>
  </si>
  <si>
    <t>Гухой, с</t>
  </si>
  <si>
    <t>Дех-Йисте, с</t>
  </si>
  <si>
    <t>Зоны, с</t>
  </si>
  <si>
    <t>Итум-Кали, с</t>
  </si>
  <si>
    <t>Кокадой, с</t>
  </si>
  <si>
    <t>Конжахой, с</t>
  </si>
  <si>
    <t>Мускали, с</t>
  </si>
  <si>
    <t>Мусолт-Аул, с</t>
  </si>
  <si>
    <t>Нихалой, с</t>
  </si>
  <si>
    <t>Памятой, с</t>
  </si>
  <si>
    <t>Рядухой, с</t>
  </si>
  <si>
    <t>Сатти, с</t>
  </si>
  <si>
    <t>Сюжи, с</t>
  </si>
  <si>
    <t>Тазбичи, с</t>
  </si>
  <si>
    <t>Тумсой, с</t>
  </si>
  <si>
    <t>Улус-Керт, с</t>
  </si>
  <si>
    <t>Урдюхой, с</t>
  </si>
  <si>
    <t>Ушкалой, с</t>
  </si>
  <si>
    <t>Хал-Келой, с</t>
  </si>
  <si>
    <t>Шаро-Аргун, с</t>
  </si>
  <si>
    <t>Шатой, с</t>
  </si>
  <si>
    <t>Юкерч-Келой, с</t>
  </si>
  <si>
    <t>Мехкишты, с</t>
  </si>
  <si>
    <t>Сведения по количеству газоснабжения сел и городов Чеченской Республики на 01.10.2018г.</t>
  </si>
  <si>
    <t>Высокогорное, с</t>
  </si>
  <si>
    <t>Мулкой , с</t>
  </si>
  <si>
    <t>Хелды,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</si>
</sst>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(* #,##0.00_);_(* \(#,##0.00\);_(* &quot;-&quot;??_);_(@_)"/>
    <numFmt numFmtId="168" formatCode="_-* #,##0.0_р_._-;\-* #,##0.0_р_._-;_-* &quot;-&quot;??_р_._-;_-@_-"/>
    <numFmt numFmtId="169" formatCode="0.000"/>
    <numFmt numFmtId="172" formatCode="#,##0.0"/>
    <numFmt numFmtId="173" formatCode="#,##0.000"/>
    <numFmt numFmtId="174" formatCode="#,##0.00_р_."/>
    <numFmt numFmtId="17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  <font>
      <sz val="14"/>
      <name val="Arial"/>
      <family val="2"/>
      <charset val="204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164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165" fontId="15" fillId="3" borderId="1" xfId="8" applyNumberFormat="1" applyFont="1" applyFill="1" applyBorder="1" applyAlignment="1">
      <alignment horizontal="center" vertical="center" wrapText="1"/>
    </xf>
    <xf numFmtId="164" fontId="15" fillId="3" borderId="1" xfId="8" applyFont="1" applyFill="1" applyBorder="1" applyAlignment="1">
      <alignment horizontal="center" vertical="center"/>
    </xf>
    <xf numFmtId="165" fontId="16" fillId="0" borderId="0" xfId="8" applyNumberFormat="1" applyFont="1"/>
    <xf numFmtId="164" fontId="16" fillId="0" borderId="0" xfId="8" applyFont="1"/>
    <xf numFmtId="165" fontId="17" fillId="0" borderId="0" xfId="8" applyNumberFormat="1" applyFont="1"/>
    <xf numFmtId="164" fontId="17" fillId="0" borderId="0" xfId="8" applyFont="1"/>
    <xf numFmtId="0" fontId="17" fillId="0" borderId="0" xfId="0" applyFont="1"/>
    <xf numFmtId="0" fontId="12" fillId="0" borderId="0" xfId="0" applyFont="1"/>
    <xf numFmtId="0" fontId="0" fillId="3" borderId="0" xfId="0" applyFill="1"/>
    <xf numFmtId="0" fontId="5" fillId="3" borderId="0" xfId="0" applyFont="1" applyFill="1"/>
    <xf numFmtId="0" fontId="8" fillId="3" borderId="3" xfId="0" applyFont="1" applyFill="1" applyBorder="1" applyAlignment="1">
      <alignment horizontal="right"/>
    </xf>
    <xf numFmtId="165" fontId="9" fillId="4" borderId="1" xfId="8" applyNumberFormat="1" applyFont="1" applyFill="1" applyBorder="1" applyAlignment="1">
      <alignment horizontal="center" vertical="center" wrapText="1"/>
    </xf>
    <xf numFmtId="164" fontId="9" fillId="4" borderId="1" xfId="8" applyFont="1" applyFill="1" applyBorder="1" applyAlignment="1">
      <alignment horizontal="center" vertical="center"/>
    </xf>
    <xf numFmtId="165" fontId="9" fillId="4" borderId="1" xfId="8" applyNumberFormat="1" applyFont="1" applyFill="1" applyBorder="1"/>
    <xf numFmtId="164" fontId="9" fillId="4" borderId="1" xfId="8" applyFont="1" applyFill="1" applyBorder="1"/>
    <xf numFmtId="165" fontId="5" fillId="4" borderId="0" xfId="8" applyNumberFormat="1" applyFont="1" applyFill="1"/>
    <xf numFmtId="164" fontId="5" fillId="4" borderId="0" xfId="8" applyFont="1" applyFill="1"/>
    <xf numFmtId="165" fontId="5" fillId="3" borderId="0" xfId="0" applyNumberFormat="1" applyFont="1" applyFill="1"/>
    <xf numFmtId="164" fontId="5" fillId="3" borderId="0" xfId="0" applyNumberFormat="1" applyFont="1" applyFill="1"/>
    <xf numFmtId="0" fontId="9" fillId="5" borderId="1" xfId="0" applyFont="1" applyFill="1" applyBorder="1"/>
    <xf numFmtId="165" fontId="14" fillId="5" borderId="1" xfId="8" applyNumberFormat="1" applyFont="1" applyFill="1" applyBorder="1"/>
    <xf numFmtId="164" fontId="14" fillId="5" borderId="1" xfId="8" applyFont="1" applyFill="1" applyBorder="1"/>
    <xf numFmtId="165" fontId="9" fillId="5" borderId="1" xfId="8" applyNumberFormat="1" applyFont="1" applyFill="1" applyBorder="1"/>
    <xf numFmtId="164" fontId="9" fillId="5" borderId="1" xfId="8" applyFont="1" applyFill="1" applyBorder="1"/>
    <xf numFmtId="0" fontId="5" fillId="5" borderId="0" xfId="0" applyFont="1" applyFill="1"/>
    <xf numFmtId="0" fontId="1" fillId="5" borderId="0" xfId="0" applyFont="1" applyFill="1"/>
    <xf numFmtId="0" fontId="10" fillId="5" borderId="1" xfId="0" applyNumberFormat="1" applyFont="1" applyFill="1" applyBorder="1" applyAlignment="1">
      <alignment horizontal="left" wrapText="1"/>
    </xf>
    <xf numFmtId="0" fontId="5" fillId="5" borderId="1" xfId="0" applyFont="1" applyFill="1" applyBorder="1"/>
    <xf numFmtId="165" fontId="5" fillId="5" borderId="1" xfId="0" applyNumberFormat="1" applyFont="1" applyFill="1" applyBorder="1"/>
    <xf numFmtId="164" fontId="5" fillId="5" borderId="1" xfId="0" applyNumberFormat="1" applyFont="1" applyFill="1" applyBorder="1"/>
    <xf numFmtId="0" fontId="0" fillId="5" borderId="0" xfId="0" applyFill="1"/>
    <xf numFmtId="0" fontId="6" fillId="5" borderId="1" xfId="0" applyFont="1" applyFill="1" applyBorder="1"/>
    <xf numFmtId="0" fontId="0" fillId="5" borderId="1" xfId="0" applyFill="1" applyBorder="1"/>
    <xf numFmtId="165" fontId="0" fillId="5" borderId="1" xfId="0" applyNumberFormat="1" applyFill="1" applyBorder="1"/>
    <xf numFmtId="164" fontId="0" fillId="5" borderId="1" xfId="0" applyNumberFormat="1" applyFill="1" applyBorder="1"/>
    <xf numFmtId="0" fontId="10" fillId="5" borderId="1" xfId="1" applyNumberFormat="1" applyFont="1" applyFill="1" applyBorder="1" applyAlignment="1">
      <alignment horizontal="left" vertical="center"/>
    </xf>
    <xf numFmtId="0" fontId="7" fillId="0" borderId="1" xfId="6" applyNumberFormat="1" applyFont="1" applyFill="1" applyBorder="1" applyAlignment="1">
      <alignment horizontal="left" vertical="center"/>
    </xf>
    <xf numFmtId="164" fontId="14" fillId="5" borderId="1" xfId="8" applyNumberFormat="1" applyFont="1" applyFill="1" applyBorder="1"/>
    <xf numFmtId="166" fontId="14" fillId="5" borderId="1" xfId="8" applyNumberFormat="1" applyFont="1" applyFill="1" applyBorder="1"/>
    <xf numFmtId="165" fontId="5" fillId="5" borderId="0" xfId="0" applyNumberFormat="1" applyFont="1" applyFill="1"/>
    <xf numFmtId="164" fontId="5" fillId="5" borderId="0" xfId="0" applyNumberFormat="1" applyFont="1" applyFill="1"/>
    <xf numFmtId="0" fontId="19" fillId="6" borderId="1" xfId="0" applyFont="1" applyFill="1" applyBorder="1"/>
    <xf numFmtId="165" fontId="20" fillId="6" borderId="1" xfId="8" applyNumberFormat="1" applyFont="1" applyFill="1" applyBorder="1"/>
    <xf numFmtId="164" fontId="20" fillId="6" borderId="1" xfId="8" applyFont="1" applyFill="1" applyBorder="1"/>
    <xf numFmtId="165" fontId="19" fillId="6" borderId="1" xfId="8" applyNumberFormat="1" applyFont="1" applyFill="1" applyBorder="1"/>
    <xf numFmtId="164" fontId="19" fillId="6" borderId="1" xfId="8" applyFont="1" applyFill="1" applyBorder="1"/>
    <xf numFmtId="0" fontId="21" fillId="6" borderId="1" xfId="0" applyFont="1" applyFill="1" applyBorder="1"/>
    <xf numFmtId="165" fontId="21" fillId="6" borderId="1" xfId="0" applyNumberFormat="1" applyFont="1" applyFill="1" applyBorder="1"/>
    <xf numFmtId="164" fontId="21" fillId="6" borderId="1" xfId="0" applyNumberFormat="1" applyFont="1" applyFill="1" applyBorder="1"/>
    <xf numFmtId="0" fontId="18" fillId="6" borderId="0" xfId="0" applyFont="1" applyFill="1"/>
    <xf numFmtId="164" fontId="15" fillId="0" borderId="1" xfId="8" applyFont="1" applyFill="1" applyBorder="1"/>
    <xf numFmtId="0" fontId="0" fillId="0" borderId="0" xfId="0" applyFill="1"/>
    <xf numFmtId="165" fontId="15" fillId="0" borderId="1" xfId="8" applyNumberFormat="1" applyFont="1" applyFill="1" applyBorder="1"/>
    <xf numFmtId="166" fontId="9" fillId="5" borderId="1" xfId="8" applyNumberFormat="1" applyFont="1" applyFill="1" applyBorder="1"/>
    <xf numFmtId="169" fontId="5" fillId="5" borderId="1" xfId="0" applyNumberFormat="1" applyFont="1" applyFill="1" applyBorder="1"/>
    <xf numFmtId="174" fontId="9" fillId="4" borderId="1" xfId="8" applyNumberFormat="1" applyFont="1" applyFill="1" applyBorder="1"/>
    <xf numFmtId="1" fontId="5" fillId="5" borderId="0" xfId="0" applyNumberFormat="1" applyFont="1" applyFill="1"/>
    <xf numFmtId="3" fontId="5" fillId="5" borderId="0" xfId="0" applyNumberFormat="1" applyFont="1" applyFill="1"/>
    <xf numFmtId="4" fontId="5" fillId="5" borderId="0" xfId="0" applyNumberFormat="1" applyFont="1" applyFill="1"/>
    <xf numFmtId="1" fontId="2" fillId="0" borderId="1" xfId="2" applyNumberFormat="1" applyFont="1" applyBorder="1" applyAlignment="1">
      <alignment horizontal="right" vertical="center"/>
    </xf>
    <xf numFmtId="165" fontId="15" fillId="0" borderId="1" xfId="8" applyNumberFormat="1" applyFont="1" applyFill="1" applyBorder="1" applyAlignment="1">
      <alignment horizontal="center" vertical="center" wrapText="1"/>
    </xf>
    <xf numFmtId="164" fontId="15" fillId="0" borderId="1" xfId="8" applyFont="1" applyFill="1" applyBorder="1" applyAlignment="1">
      <alignment horizontal="center" vertical="center"/>
    </xf>
    <xf numFmtId="0" fontId="5" fillId="0" borderId="0" xfId="0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0" fontId="8" fillId="0" borderId="1" xfId="0" applyFont="1" applyFill="1" applyBorder="1"/>
    <xf numFmtId="1" fontId="2" fillId="0" borderId="1" xfId="17" applyNumberFormat="1" applyFont="1" applyFill="1" applyBorder="1" applyAlignment="1">
      <alignment horizontal="right" vertical="center"/>
    </xf>
    <xf numFmtId="172" fontId="2" fillId="0" borderId="1" xfId="17" applyNumberFormat="1" applyFont="1" applyFill="1" applyBorder="1" applyAlignment="1">
      <alignment horizontal="right" vertical="center"/>
    </xf>
    <xf numFmtId="3" fontId="2" fillId="0" borderId="1" xfId="17" applyNumberFormat="1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2" fillId="0" borderId="1" xfId="17" applyNumberFormat="1" applyFont="1" applyFill="1" applyBorder="1" applyAlignment="1">
      <alignment horizontal="right" vertical="center"/>
    </xf>
    <xf numFmtId="173" fontId="0" fillId="0" borderId="8" xfId="0" applyNumberFormat="1" applyFill="1" applyBorder="1" applyAlignment="1">
      <alignment horizontal="right" vertical="center"/>
    </xf>
    <xf numFmtId="172" fontId="0" fillId="0" borderId="8" xfId="0" applyNumberFormat="1" applyFill="1" applyBorder="1" applyAlignment="1">
      <alignment horizontal="right" vertical="center"/>
    </xf>
    <xf numFmtId="0" fontId="7" fillId="0" borderId="1" xfId="7" applyNumberFormat="1" applyFont="1" applyFill="1" applyBorder="1" applyAlignment="1">
      <alignment horizontal="left" vertical="center"/>
    </xf>
    <xf numFmtId="4" fontId="0" fillId="0" borderId="8" xfId="0" applyNumberFormat="1" applyFill="1" applyBorder="1" applyAlignment="1">
      <alignment horizontal="right" vertical="center"/>
    </xf>
    <xf numFmtId="0" fontId="9" fillId="0" borderId="1" xfId="0" applyFont="1" applyFill="1" applyBorder="1"/>
    <xf numFmtId="0" fontId="23" fillId="0" borderId="4" xfId="11" applyNumberFormat="1" applyFont="1" applyFill="1" applyBorder="1" applyAlignment="1">
      <alignment horizontal="left" vertical="center"/>
    </xf>
    <xf numFmtId="1" fontId="2" fillId="0" borderId="1" xfId="11" applyNumberFormat="1" applyFont="1" applyFill="1" applyBorder="1" applyAlignment="1">
      <alignment horizontal="right" vertical="center"/>
    </xf>
    <xf numFmtId="3" fontId="2" fillId="0" borderId="1" xfId="11" applyNumberFormat="1" applyFont="1" applyFill="1" applyBorder="1" applyAlignment="1">
      <alignment horizontal="right" vertical="center"/>
    </xf>
    <xf numFmtId="172" fontId="2" fillId="0" borderId="1" xfId="11" applyNumberFormat="1" applyFont="1" applyFill="1" applyBorder="1" applyAlignment="1">
      <alignment horizontal="right" vertical="center"/>
    </xf>
    <xf numFmtId="4" fontId="2" fillId="0" borderId="1" xfId="11" applyNumberFormat="1" applyFont="1" applyFill="1" applyBorder="1" applyAlignment="1">
      <alignment horizontal="right" vertical="center"/>
    </xf>
    <xf numFmtId="0" fontId="2" fillId="0" borderId="1" xfId="11" applyNumberFormat="1" applyFont="1" applyFill="1" applyBorder="1" applyAlignment="1">
      <alignment horizontal="right" vertical="center"/>
    </xf>
    <xf numFmtId="1" fontId="25" fillId="0" borderId="1" xfId="11" applyNumberFormat="1" applyFont="1" applyFill="1" applyBorder="1" applyAlignment="1">
      <alignment horizontal="right" vertical="center"/>
    </xf>
    <xf numFmtId="3" fontId="25" fillId="0" borderId="1" xfId="11" applyNumberFormat="1" applyFont="1" applyFill="1" applyBorder="1" applyAlignment="1">
      <alignment horizontal="right" vertical="center"/>
    </xf>
    <xf numFmtId="1" fontId="24" fillId="0" borderId="1" xfId="24" applyNumberFormat="1" applyFont="1" applyFill="1" applyBorder="1" applyAlignment="1">
      <alignment horizontal="right" vertical="center"/>
    </xf>
    <xf numFmtId="3" fontId="24" fillId="0" borderId="1" xfId="24" applyNumberFormat="1" applyFont="1" applyFill="1" applyBorder="1" applyAlignment="1">
      <alignment horizontal="right" vertical="center"/>
    </xf>
    <xf numFmtId="4" fontId="24" fillId="0" borderId="1" xfId="24" applyNumberFormat="1" applyFont="1" applyFill="1" applyBorder="1" applyAlignment="1">
      <alignment horizontal="right" vertical="center"/>
    </xf>
    <xf numFmtId="172" fontId="24" fillId="0" borderId="1" xfId="24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wrapText="1"/>
    </xf>
    <xf numFmtId="3" fontId="2" fillId="0" borderId="1" xfId="19" applyNumberFormat="1" applyFont="1" applyFill="1" applyBorder="1" applyAlignment="1">
      <alignment horizontal="right" vertical="center"/>
    </xf>
    <xf numFmtId="3" fontId="2" fillId="0" borderId="1" xfId="23" applyNumberFormat="1" applyFont="1" applyFill="1" applyBorder="1" applyAlignment="1">
      <alignment horizontal="right" vertical="center"/>
    </xf>
    <xf numFmtId="172" fontId="2" fillId="0" borderId="1" xfId="23" applyNumberFormat="1" applyFont="1" applyFill="1" applyBorder="1" applyAlignment="1">
      <alignment horizontal="right" vertical="center"/>
    </xf>
    <xf numFmtId="1" fontId="2" fillId="0" borderId="1" xfId="19" applyNumberFormat="1" applyFont="1" applyFill="1" applyBorder="1" applyAlignment="1">
      <alignment horizontal="right" vertical="center"/>
    </xf>
    <xf numFmtId="1" fontId="2" fillId="0" borderId="1" xfId="23" applyNumberFormat="1" applyFont="1" applyFill="1" applyBorder="1" applyAlignment="1">
      <alignment horizontal="right" vertical="center"/>
    </xf>
    <xf numFmtId="172" fontId="2" fillId="0" borderId="1" xfId="19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/>
    </xf>
    <xf numFmtId="4" fontId="2" fillId="0" borderId="1" xfId="23" applyNumberFormat="1" applyFont="1" applyFill="1" applyBorder="1" applyAlignment="1">
      <alignment horizontal="right" vertical="center"/>
    </xf>
    <xf numFmtId="173" fontId="2" fillId="0" borderId="1" xfId="23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172" fontId="2" fillId="0" borderId="1" xfId="1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wrapText="1"/>
    </xf>
    <xf numFmtId="1" fontId="2" fillId="0" borderId="1" xfId="10" applyNumberFormat="1" applyFont="1" applyFill="1" applyBorder="1" applyAlignment="1">
      <alignment horizontal="right" vertical="center"/>
    </xf>
    <xf numFmtId="3" fontId="2" fillId="0" borderId="1" xfId="10" applyNumberFormat="1" applyFont="1" applyFill="1" applyBorder="1" applyAlignment="1">
      <alignment horizontal="right" vertical="center"/>
    </xf>
    <xf numFmtId="4" fontId="2" fillId="0" borderId="1" xfId="10" applyNumberFormat="1" applyFont="1" applyFill="1" applyBorder="1" applyAlignment="1">
      <alignment horizontal="right" vertical="center"/>
    </xf>
    <xf numFmtId="172" fontId="2" fillId="0" borderId="1" xfId="1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left" vertical="center"/>
    </xf>
    <xf numFmtId="1" fontId="2" fillId="0" borderId="1" xfId="21" applyNumberFormat="1" applyFont="1" applyFill="1" applyBorder="1" applyAlignment="1">
      <alignment horizontal="right" vertical="center"/>
    </xf>
    <xf numFmtId="3" fontId="2" fillId="0" borderId="1" xfId="21" applyNumberFormat="1" applyFont="1" applyFill="1" applyBorder="1" applyAlignment="1">
      <alignment horizontal="right" vertical="center"/>
    </xf>
    <xf numFmtId="1" fontId="25" fillId="0" borderId="1" xfId="20" applyNumberFormat="1" applyFont="1" applyFill="1" applyBorder="1" applyAlignment="1">
      <alignment horizontal="right" vertical="center"/>
    </xf>
    <xf numFmtId="172" fontId="25" fillId="0" borderId="1" xfId="20" applyNumberFormat="1" applyFont="1" applyFill="1" applyBorder="1" applyAlignment="1">
      <alignment horizontal="right" vertical="center"/>
    </xf>
    <xf numFmtId="3" fontId="25" fillId="0" borderId="1" xfId="20" applyNumberFormat="1" applyFont="1" applyFill="1" applyBorder="1" applyAlignment="1">
      <alignment horizontal="right" vertical="center"/>
    </xf>
    <xf numFmtId="4" fontId="2" fillId="0" borderId="1" xfId="21" applyNumberFormat="1" applyFont="1" applyFill="1" applyBorder="1" applyAlignment="1">
      <alignment horizontal="right" vertical="center"/>
    </xf>
    <xf numFmtId="173" fontId="25" fillId="0" borderId="1" xfId="20" applyNumberFormat="1" applyFont="1" applyFill="1" applyBorder="1" applyAlignment="1">
      <alignment horizontal="right" vertical="center"/>
    </xf>
    <xf numFmtId="0" fontId="24" fillId="0" borderId="5" xfId="13" applyNumberFormat="1" applyFont="1" applyFill="1" applyBorder="1" applyAlignment="1">
      <alignment horizontal="left" vertical="center"/>
    </xf>
    <xf numFmtId="172" fontId="2" fillId="0" borderId="1" xfId="21" applyNumberFormat="1" applyFont="1" applyFill="1" applyBorder="1" applyAlignment="1">
      <alignment horizontal="right" vertical="center"/>
    </xf>
    <xf numFmtId="4" fontId="25" fillId="0" borderId="1" xfId="20" applyNumberFormat="1" applyFont="1" applyFill="1" applyBorder="1" applyAlignment="1">
      <alignment horizontal="right" vertical="center"/>
    </xf>
    <xf numFmtId="0" fontId="25" fillId="0" borderId="1" xfId="20" applyNumberFormat="1" applyFont="1" applyFill="1" applyBorder="1" applyAlignment="1">
      <alignment horizontal="right" vertical="center"/>
    </xf>
    <xf numFmtId="0" fontId="2" fillId="0" borderId="4" xfId="15" applyNumberFormat="1" applyFont="1" applyFill="1" applyBorder="1" applyAlignment="1">
      <alignment horizontal="left" vertical="center"/>
    </xf>
    <xf numFmtId="1" fontId="2" fillId="0" borderId="1" xfId="15" applyNumberFormat="1" applyFont="1" applyFill="1" applyBorder="1" applyAlignment="1">
      <alignment horizontal="right" vertical="center"/>
    </xf>
    <xf numFmtId="3" fontId="2" fillId="0" borderId="1" xfId="15" applyNumberFormat="1" applyFont="1" applyFill="1" applyBorder="1" applyAlignment="1">
      <alignment horizontal="right" vertical="center"/>
    </xf>
    <xf numFmtId="172" fontId="2" fillId="0" borderId="1" xfId="15" applyNumberFormat="1" applyFont="1" applyFill="1" applyBorder="1" applyAlignment="1">
      <alignment horizontal="right" vertical="center"/>
    </xf>
    <xf numFmtId="0" fontId="2" fillId="0" borderId="1" xfId="15" applyNumberFormat="1" applyFont="1" applyFill="1" applyBorder="1" applyAlignment="1">
      <alignment horizontal="right" vertical="center"/>
    </xf>
    <xf numFmtId="3" fontId="5" fillId="0" borderId="0" xfId="0" applyNumberFormat="1" applyFont="1" applyFill="1"/>
    <xf numFmtId="168" fontId="5" fillId="0" borderId="0" xfId="0" applyNumberFormat="1" applyFont="1" applyFill="1"/>
    <xf numFmtId="0" fontId="7" fillId="0" borderId="1" xfId="4" applyNumberFormat="1" applyFont="1" applyFill="1" applyBorder="1" applyAlignment="1">
      <alignment horizontal="left" vertical="center"/>
    </xf>
    <xf numFmtId="1" fontId="2" fillId="0" borderId="1" xfId="12" applyNumberFormat="1" applyFont="1" applyFill="1" applyBorder="1" applyAlignment="1">
      <alignment horizontal="right" vertical="center"/>
    </xf>
    <xf numFmtId="172" fontId="2" fillId="0" borderId="1" xfId="12" applyNumberFormat="1" applyFont="1" applyFill="1" applyBorder="1" applyAlignment="1">
      <alignment horizontal="right" vertical="center"/>
    </xf>
    <xf numFmtId="3" fontId="2" fillId="0" borderId="1" xfId="12" applyNumberFormat="1" applyFont="1" applyFill="1" applyBorder="1" applyAlignment="1">
      <alignment horizontal="right" vertical="center"/>
    </xf>
    <xf numFmtId="3" fontId="2" fillId="0" borderId="1" xfId="14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72" fontId="0" fillId="0" borderId="1" xfId="0" applyNumberFormat="1" applyFont="1" applyFill="1" applyBorder="1" applyAlignment="1">
      <alignment horizontal="right" vertical="center"/>
    </xf>
    <xf numFmtId="173" fontId="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7" fillId="0" borderId="1" xfId="5" applyNumberFormat="1" applyFont="1" applyFill="1" applyBorder="1" applyAlignment="1">
      <alignment horizontal="left" vertical="center"/>
    </xf>
    <xf numFmtId="1" fontId="2" fillId="0" borderId="1" xfId="22" applyNumberFormat="1" applyFont="1" applyFill="1" applyBorder="1" applyAlignment="1">
      <alignment horizontal="right" vertical="center"/>
    </xf>
    <xf numFmtId="172" fontId="2" fillId="0" borderId="1" xfId="22" applyNumberFormat="1" applyFont="1" applyFill="1" applyBorder="1" applyAlignment="1">
      <alignment horizontal="right" vertical="center"/>
    </xf>
    <xf numFmtId="3" fontId="2" fillId="0" borderId="1" xfId="22" applyNumberFormat="1" applyFont="1" applyFill="1" applyBorder="1" applyAlignment="1">
      <alignment horizontal="right" vertical="center"/>
    </xf>
    <xf numFmtId="1" fontId="2" fillId="0" borderId="1" xfId="25" applyNumberFormat="1" applyFont="1" applyFill="1" applyBorder="1" applyAlignment="1">
      <alignment horizontal="right" vertical="center"/>
    </xf>
    <xf numFmtId="4" fontId="2" fillId="0" borderId="1" xfId="25" applyNumberFormat="1" applyFont="1" applyFill="1" applyBorder="1" applyAlignment="1">
      <alignment horizontal="right" vertical="center"/>
    </xf>
    <xf numFmtId="3" fontId="2" fillId="0" borderId="1" xfId="25" applyNumberFormat="1" applyFont="1" applyFill="1" applyBorder="1" applyAlignment="1">
      <alignment horizontal="right" vertical="center"/>
    </xf>
    <xf numFmtId="172" fontId="2" fillId="0" borderId="1" xfId="25" applyNumberFormat="1" applyFont="1" applyFill="1" applyBorder="1" applyAlignment="1">
      <alignment horizontal="right" vertical="center"/>
    </xf>
    <xf numFmtId="4" fontId="2" fillId="0" borderId="1" xfId="22" applyNumberFormat="1" applyFont="1" applyFill="1" applyBorder="1" applyAlignment="1">
      <alignment horizontal="right" vertical="center"/>
    </xf>
    <xf numFmtId="1" fontId="2" fillId="0" borderId="1" xfId="20" applyNumberFormat="1" applyFont="1" applyFill="1" applyBorder="1" applyAlignment="1">
      <alignment horizontal="right" vertical="center"/>
    </xf>
    <xf numFmtId="3" fontId="2" fillId="0" borderId="1" xfId="20" applyNumberFormat="1" applyFont="1" applyFill="1" applyBorder="1" applyAlignment="1">
      <alignment horizontal="right" vertical="center"/>
    </xf>
    <xf numFmtId="172" fontId="2" fillId="0" borderId="1" xfId="20" applyNumberFormat="1" applyFont="1" applyFill="1" applyBorder="1" applyAlignment="1">
      <alignment horizontal="right" vertical="center"/>
    </xf>
    <xf numFmtId="4" fontId="2" fillId="0" borderId="1" xfId="20" applyNumberFormat="1" applyFont="1" applyFill="1" applyBorder="1" applyAlignment="1">
      <alignment horizontal="right" vertical="center"/>
    </xf>
    <xf numFmtId="1" fontId="2" fillId="0" borderId="1" xfId="2" applyNumberFormat="1" applyFont="1" applyFill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2" fontId="2" fillId="0" borderId="1" xfId="20" applyNumberFormat="1" applyFont="1" applyFill="1" applyBorder="1" applyAlignment="1">
      <alignment horizontal="right" vertical="center"/>
    </xf>
    <xf numFmtId="175" fontId="2" fillId="0" borderId="1" xfId="20" applyNumberFormat="1" applyFont="1" applyFill="1" applyBorder="1" applyAlignment="1">
      <alignment horizontal="right" vertical="center"/>
    </xf>
    <xf numFmtId="0" fontId="2" fillId="0" borderId="4" xfId="2" applyNumberFormat="1" applyFont="1" applyFill="1" applyBorder="1" applyAlignment="1">
      <alignment horizontal="left" vertical="center"/>
    </xf>
    <xf numFmtId="165" fontId="17" fillId="0" borderId="0" xfId="8" applyNumberFormat="1" applyFont="1" applyFill="1"/>
    <xf numFmtId="164" fontId="17" fillId="0" borderId="0" xfId="8" applyFont="1" applyFill="1"/>
    <xf numFmtId="165" fontId="5" fillId="0" borderId="0" xfId="8" applyNumberFormat="1" applyFont="1" applyFill="1"/>
    <xf numFmtId="164" fontId="5" fillId="0" borderId="0" xfId="8" applyFont="1" applyFill="1"/>
    <xf numFmtId="0" fontId="22" fillId="0" borderId="1" xfId="26" applyNumberFormat="1" applyFont="1" applyBorder="1" applyAlignment="1">
      <alignment horizontal="left"/>
    </xf>
    <xf numFmtId="1" fontId="22" fillId="0" borderId="1" xfId="20" applyNumberFormat="1" applyFont="1" applyFill="1" applyBorder="1" applyAlignment="1">
      <alignment horizontal="right" vertical="center"/>
    </xf>
    <xf numFmtId="2" fontId="22" fillId="0" borderId="1" xfId="20" applyNumberFormat="1" applyFont="1" applyFill="1" applyBorder="1" applyAlignment="1">
      <alignment horizontal="right" vertical="center"/>
    </xf>
    <xf numFmtId="1" fontId="26" fillId="0" borderId="1" xfId="0" applyNumberFormat="1" applyFont="1" applyFill="1" applyBorder="1" applyAlignment="1">
      <alignment horizontal="right" vertical="center"/>
    </xf>
    <xf numFmtId="4" fontId="22" fillId="0" borderId="1" xfId="20" applyNumberFormat="1" applyFont="1" applyFill="1" applyBorder="1" applyAlignment="1">
      <alignment horizontal="right" vertical="center"/>
    </xf>
    <xf numFmtId="175" fontId="22" fillId="0" borderId="1" xfId="2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3" borderId="2" xfId="5" applyNumberFormat="1" applyFont="1" applyFill="1" applyBorder="1" applyAlignment="1">
      <alignment horizontal="left" vertical="center"/>
    </xf>
    <xf numFmtId="0" fontId="11" fillId="3" borderId="3" xfId="5" applyNumberFormat="1" applyFont="1" applyFill="1" applyBorder="1" applyAlignment="1">
      <alignment horizontal="left" vertical="center"/>
    </xf>
    <xf numFmtId="164" fontId="14" fillId="3" borderId="1" xfId="8" applyFont="1" applyFill="1" applyBorder="1" applyAlignment="1">
      <alignment horizontal="center"/>
    </xf>
    <xf numFmtId="164" fontId="9" fillId="4" borderId="1" xfId="8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4" applyNumberFormat="1" applyFont="1" applyFill="1" applyBorder="1" applyAlignment="1">
      <alignment horizontal="left"/>
    </xf>
    <xf numFmtId="0" fontId="11" fillId="3" borderId="3" xfId="4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1" fillId="3" borderId="2" xfId="1" applyNumberFormat="1" applyFont="1" applyFill="1" applyBorder="1" applyAlignment="1">
      <alignment horizontal="left" vertical="center" wrapText="1"/>
    </xf>
    <xf numFmtId="0" fontId="11" fillId="3" borderId="3" xfId="1" applyNumberFormat="1" applyFont="1" applyFill="1" applyBorder="1" applyAlignment="1">
      <alignment horizontal="left" vertical="center" wrapText="1"/>
    </xf>
    <xf numFmtId="0" fontId="11" fillId="2" borderId="2" xfId="6" applyNumberFormat="1" applyFont="1" applyFill="1" applyBorder="1" applyAlignment="1">
      <alignment horizontal="left" vertical="center"/>
    </xf>
    <xf numFmtId="0" fontId="11" fillId="2" borderId="3" xfId="6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2" xfId="4" applyNumberFormat="1" applyFont="1" applyFill="1" applyBorder="1" applyAlignment="1">
      <alignment horizontal="left" vertical="center" wrapText="1"/>
    </xf>
    <xf numFmtId="0" fontId="11" fillId="0" borderId="3" xfId="4" applyNumberFormat="1" applyFont="1" applyFill="1" applyBorder="1" applyAlignment="1">
      <alignment horizontal="left" vertical="center" wrapText="1"/>
    </xf>
    <xf numFmtId="164" fontId="15" fillId="0" borderId="1" xfId="8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14" fillId="0" borderId="1" xfId="8" applyFont="1" applyFill="1" applyBorder="1" applyAlignment="1">
      <alignment horizontal="center"/>
    </xf>
    <xf numFmtId="164" fontId="14" fillId="0" borderId="5" xfId="8" applyFont="1" applyFill="1" applyBorder="1" applyAlignment="1">
      <alignment horizontal="center"/>
    </xf>
    <xf numFmtId="164" fontId="14" fillId="0" borderId="6" xfId="8" applyFont="1" applyFill="1" applyBorder="1" applyAlignment="1">
      <alignment horizontal="center"/>
    </xf>
    <xf numFmtId="164" fontId="14" fillId="0" borderId="7" xfId="8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27">
    <cellStyle name="Обычный" xfId="0" builtinId="0"/>
    <cellStyle name="Обычный 2" xfId="18"/>
    <cellStyle name="Обычный 3" xfId="16"/>
    <cellStyle name="Обычный_01.02.2014г." xfId="1"/>
    <cellStyle name="Обычный_01.03.2018г. (3)" xfId="19"/>
    <cellStyle name="Обычный_01.04.2013" xfId="3"/>
    <cellStyle name="Обычный_01.04.2013_1" xfId="10"/>
    <cellStyle name="Обычный_01.11.2018г." xfId="23"/>
    <cellStyle name="Обычный_2016" xfId="7"/>
    <cellStyle name="Обычный_2018" xfId="17"/>
    <cellStyle name="Обычный_август 2017" xfId="13"/>
    <cellStyle name="Обычный_Газоснабжение" xfId="11"/>
    <cellStyle name="Обычный_Газоснабжение за октябрь 2018" xfId="24"/>
    <cellStyle name="Обычный_декабрь 17" xfId="15"/>
    <cellStyle name="Обычный_Декабрь 2016" xfId="5"/>
    <cellStyle name="Обычный_июль" xfId="12"/>
    <cellStyle name="Обычный_Лист1" xfId="2"/>
    <cellStyle name="Обычный_Лист1 3" xfId="20"/>
    <cellStyle name="Обычный_Лист1_1" xfId="6"/>
    <cellStyle name="Обычный_Лист3" xfId="26"/>
    <cellStyle name="Обычный_Март 2018" xfId="22"/>
    <cellStyle name="Обычный_Март 2018г" xfId="21"/>
    <cellStyle name="Обычный_ноябрь 2018" xfId="25"/>
    <cellStyle name="Обычный_ноябрь16" xfId="4"/>
    <cellStyle name="Обычный_октябрь 2017" xfId="14"/>
    <cellStyle name="Финансовый" xfId="8" builtinId="3"/>
    <cellStyle name="Финансовый 2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2"/>
  <sheetViews>
    <sheetView tabSelected="1" zoomScale="70" zoomScaleNormal="70" workbookViewId="0">
      <selection activeCell="N43" sqref="N43"/>
    </sheetView>
  </sheetViews>
  <sheetFormatPr defaultRowHeight="15" x14ac:dyDescent="0.25"/>
  <cols>
    <col min="1" max="1" width="5.42578125" customWidth="1"/>
    <col min="2" max="2" width="26.7109375" customWidth="1"/>
    <col min="3" max="3" width="10.7109375" style="6" customWidth="1"/>
    <col min="4" max="4" width="14.5703125" style="7" customWidth="1"/>
    <col min="5" max="5" width="10.140625" style="6" customWidth="1"/>
    <col min="6" max="6" width="10.5703125" style="6" customWidth="1"/>
    <col min="7" max="7" width="15" style="7" customWidth="1"/>
    <col min="8" max="8" width="12.140625" style="6" customWidth="1"/>
    <col min="9" max="9" width="11.140625" style="19" customWidth="1"/>
    <col min="10" max="10" width="18.42578125" style="20" customWidth="1"/>
    <col min="11" max="11" width="13" style="19" customWidth="1"/>
    <col min="12" max="12" width="13.5703125" customWidth="1"/>
    <col min="13" max="13" width="17.7109375" customWidth="1"/>
    <col min="14" max="14" width="15.5703125" customWidth="1"/>
    <col min="15" max="15" width="12.140625" customWidth="1"/>
    <col min="16" max="16" width="16.28515625" customWidth="1"/>
    <col min="17" max="17" width="18" customWidth="1"/>
    <col min="18" max="18" width="17" customWidth="1"/>
  </cols>
  <sheetData>
    <row r="1" spans="1:17" s="10" customFormat="1" ht="15.75" x14ac:dyDescent="0.25">
      <c r="B1" s="11" t="s">
        <v>300</v>
      </c>
      <c r="C1" s="8"/>
      <c r="D1" s="9"/>
      <c r="E1" s="8"/>
      <c r="F1" s="8"/>
      <c r="G1" s="9"/>
      <c r="H1" s="8"/>
      <c r="I1" s="163"/>
      <c r="J1" s="164"/>
      <c r="K1" s="163"/>
    </row>
    <row r="2" spans="1:17" x14ac:dyDescent="0.25">
      <c r="I2" s="165"/>
      <c r="J2" s="166"/>
      <c r="K2" s="165"/>
    </row>
    <row r="3" spans="1:17" x14ac:dyDescent="0.25">
      <c r="A3" s="2"/>
      <c r="B3" s="2"/>
      <c r="C3" s="177" t="s">
        <v>2</v>
      </c>
      <c r="D3" s="177"/>
      <c r="E3" s="177"/>
      <c r="F3" s="177" t="s">
        <v>3</v>
      </c>
      <c r="G3" s="177"/>
      <c r="H3" s="177"/>
      <c r="I3" s="178" t="s">
        <v>233</v>
      </c>
      <c r="J3" s="178"/>
      <c r="K3" s="178"/>
    </row>
    <row r="4" spans="1:17" s="1" customFormat="1" ht="36" customHeight="1" x14ac:dyDescent="0.25">
      <c r="A4" s="3"/>
      <c r="B4" s="3"/>
      <c r="C4" s="4" t="s">
        <v>234</v>
      </c>
      <c r="D4" s="5" t="s">
        <v>0</v>
      </c>
      <c r="E4" s="4" t="s">
        <v>237</v>
      </c>
      <c r="F4" s="4" t="s">
        <v>234</v>
      </c>
      <c r="G4" s="5" t="s">
        <v>0</v>
      </c>
      <c r="H4" s="4" t="s">
        <v>1</v>
      </c>
      <c r="I4" s="15" t="s">
        <v>234</v>
      </c>
      <c r="J4" s="16" t="s">
        <v>0</v>
      </c>
      <c r="K4" s="15" t="s">
        <v>1</v>
      </c>
    </row>
    <row r="5" spans="1:17" s="34" customFormat="1" x14ac:dyDescent="0.25">
      <c r="A5" s="23">
        <v>1</v>
      </c>
      <c r="B5" s="35" t="s">
        <v>4</v>
      </c>
      <c r="C5" s="24">
        <v>49759</v>
      </c>
      <c r="D5" s="25">
        <v>2521874.4000000004</v>
      </c>
      <c r="E5" s="24">
        <v>107734</v>
      </c>
      <c r="F5" s="24">
        <v>28589</v>
      </c>
      <c r="G5" s="25">
        <v>3191373.51</v>
      </c>
      <c r="H5" s="24">
        <v>96123</v>
      </c>
      <c r="I5" s="26">
        <f>C5+F5</f>
        <v>78348</v>
      </c>
      <c r="J5" s="27">
        <f>D5+G5</f>
        <v>5713247.9100000001</v>
      </c>
      <c r="K5" s="26">
        <f t="shared" ref="J5:K6" si="0">E5+H5</f>
        <v>203857</v>
      </c>
      <c r="L5" s="36">
        <v>77800</v>
      </c>
      <c r="M5" s="36">
        <v>5629498.5899999999</v>
      </c>
      <c r="N5" s="36">
        <v>202007</v>
      </c>
      <c r="O5" s="37">
        <f>I5-L5</f>
        <v>548</v>
      </c>
      <c r="P5" s="38">
        <f>J5-M5</f>
        <v>83749.320000000298</v>
      </c>
      <c r="Q5" s="37">
        <f>K5-N5</f>
        <v>1850</v>
      </c>
    </row>
    <row r="6" spans="1:17" s="34" customFormat="1" x14ac:dyDescent="0.25">
      <c r="A6" s="23">
        <v>1</v>
      </c>
      <c r="B6" s="35" t="s">
        <v>5</v>
      </c>
      <c r="C6" s="24">
        <v>5087</v>
      </c>
      <c r="D6" s="25">
        <v>239175.815</v>
      </c>
      <c r="E6" s="24">
        <v>13374</v>
      </c>
      <c r="F6" s="24">
        <v>5543</v>
      </c>
      <c r="G6" s="25">
        <v>538818.02399999998</v>
      </c>
      <c r="H6" s="24">
        <v>21260</v>
      </c>
      <c r="I6" s="26">
        <f>C6+F6</f>
        <v>10630</v>
      </c>
      <c r="J6" s="27">
        <f t="shared" si="0"/>
        <v>777993.83899999992</v>
      </c>
      <c r="K6" s="26">
        <f t="shared" si="0"/>
        <v>34634</v>
      </c>
      <c r="L6" s="36">
        <v>10623</v>
      </c>
      <c r="M6" s="36">
        <v>774922.83900000004</v>
      </c>
      <c r="N6" s="36">
        <v>34609</v>
      </c>
      <c r="O6" s="37">
        <f t="shared" ref="O6:Q6" si="1">I6-L6</f>
        <v>7</v>
      </c>
      <c r="P6" s="38">
        <f t="shared" si="1"/>
        <v>3070.9999999998836</v>
      </c>
      <c r="Q6" s="37">
        <f t="shared" si="1"/>
        <v>25</v>
      </c>
    </row>
    <row r="7" spans="1:17" s="66" customFormat="1" ht="21" customHeight="1" x14ac:dyDescent="0.25">
      <c r="A7" s="191"/>
      <c r="B7" s="202" t="s">
        <v>235</v>
      </c>
      <c r="C7" s="198" t="s">
        <v>2</v>
      </c>
      <c r="D7" s="198"/>
      <c r="E7" s="198"/>
      <c r="F7" s="198" t="s">
        <v>3</v>
      </c>
      <c r="G7" s="198"/>
      <c r="H7" s="198"/>
      <c r="I7" s="178" t="s">
        <v>233</v>
      </c>
      <c r="J7" s="178"/>
      <c r="K7" s="178"/>
    </row>
    <row r="8" spans="1:17" s="55" customFormat="1" ht="34.9" customHeight="1" x14ac:dyDescent="0.25">
      <c r="A8" s="192"/>
      <c r="B8" s="203"/>
      <c r="C8" s="64" t="s">
        <v>234</v>
      </c>
      <c r="D8" s="65" t="s">
        <v>0</v>
      </c>
      <c r="E8" s="64" t="s">
        <v>1</v>
      </c>
      <c r="F8" s="64" t="s">
        <v>234</v>
      </c>
      <c r="G8" s="65" t="s">
        <v>0</v>
      </c>
      <c r="H8" s="64" t="s">
        <v>1</v>
      </c>
      <c r="I8" s="15" t="s">
        <v>234</v>
      </c>
      <c r="J8" s="16" t="s">
        <v>0</v>
      </c>
      <c r="K8" s="15" t="s">
        <v>1</v>
      </c>
    </row>
    <row r="9" spans="1:17" s="55" customFormat="1" x14ac:dyDescent="0.25">
      <c r="A9" s="69">
        <v>1</v>
      </c>
      <c r="B9" s="103" t="s">
        <v>6</v>
      </c>
      <c r="C9" s="73">
        <v>1757</v>
      </c>
      <c r="D9" s="79">
        <v>128127.38</v>
      </c>
      <c r="E9" s="73">
        <v>8266</v>
      </c>
      <c r="F9" s="104">
        <v>2980</v>
      </c>
      <c r="G9" s="105">
        <v>342252.47</v>
      </c>
      <c r="H9" s="104">
        <v>14102</v>
      </c>
      <c r="I9" s="17">
        <f>C9+F9</f>
        <v>4737</v>
      </c>
      <c r="J9" s="18">
        <f t="shared" ref="J9:K20" si="2">D9+G9</f>
        <v>470379.85</v>
      </c>
      <c r="K9" s="17">
        <f t="shared" si="2"/>
        <v>22368</v>
      </c>
    </row>
    <row r="10" spans="1:17" s="55" customFormat="1" x14ac:dyDescent="0.25">
      <c r="A10" s="69">
        <v>2</v>
      </c>
      <c r="B10" s="103" t="s">
        <v>7</v>
      </c>
      <c r="C10" s="74">
        <v>6</v>
      </c>
      <c r="D10" s="74">
        <v>380</v>
      </c>
      <c r="E10" s="74">
        <v>19</v>
      </c>
      <c r="F10" s="106">
        <v>70</v>
      </c>
      <c r="G10" s="104">
        <v>7126</v>
      </c>
      <c r="H10" s="106">
        <v>281</v>
      </c>
      <c r="I10" s="17">
        <f t="shared" ref="I10:I20" si="3">C10+F10</f>
        <v>76</v>
      </c>
      <c r="J10" s="18">
        <f t="shared" si="2"/>
        <v>7506</v>
      </c>
      <c r="K10" s="17">
        <f t="shared" si="2"/>
        <v>300</v>
      </c>
    </row>
    <row r="11" spans="1:17" s="55" customFormat="1" x14ac:dyDescent="0.25">
      <c r="A11" s="69">
        <v>3</v>
      </c>
      <c r="B11" s="103" t="s">
        <v>8</v>
      </c>
      <c r="C11" s="74">
        <v>589</v>
      </c>
      <c r="D11" s="79">
        <v>53861.74</v>
      </c>
      <c r="E11" s="73">
        <v>3186</v>
      </c>
      <c r="F11" s="104">
        <v>1016</v>
      </c>
      <c r="G11" s="105">
        <v>119113.87</v>
      </c>
      <c r="H11" s="104">
        <v>5068</v>
      </c>
      <c r="I11" s="17">
        <f t="shared" si="3"/>
        <v>1605</v>
      </c>
      <c r="J11" s="18">
        <f t="shared" si="2"/>
        <v>172975.61</v>
      </c>
      <c r="K11" s="17">
        <f t="shared" si="2"/>
        <v>8254</v>
      </c>
    </row>
    <row r="12" spans="1:17" s="55" customFormat="1" x14ac:dyDescent="0.25">
      <c r="A12" s="69">
        <v>4</v>
      </c>
      <c r="B12" s="103" t="s">
        <v>9</v>
      </c>
      <c r="C12" s="74">
        <v>130</v>
      </c>
      <c r="D12" s="73">
        <v>9607</v>
      </c>
      <c r="E12" s="74">
        <v>727</v>
      </c>
      <c r="F12" s="106">
        <v>216</v>
      </c>
      <c r="G12" s="104">
        <v>20924</v>
      </c>
      <c r="H12" s="104">
        <v>1044</v>
      </c>
      <c r="I12" s="17">
        <f t="shared" si="3"/>
        <v>346</v>
      </c>
      <c r="J12" s="18">
        <f t="shared" si="2"/>
        <v>30531</v>
      </c>
      <c r="K12" s="17">
        <f t="shared" si="2"/>
        <v>1771</v>
      </c>
    </row>
    <row r="13" spans="1:17" s="55" customFormat="1" x14ac:dyDescent="0.25">
      <c r="A13" s="69">
        <v>5</v>
      </c>
      <c r="B13" s="103" t="s">
        <v>10</v>
      </c>
      <c r="C13" s="74">
        <v>318</v>
      </c>
      <c r="D13" s="73">
        <v>29021.5</v>
      </c>
      <c r="E13" s="73">
        <v>1785</v>
      </c>
      <c r="F13" s="106">
        <v>977</v>
      </c>
      <c r="G13" s="107">
        <v>121566.3</v>
      </c>
      <c r="H13" s="104">
        <v>4730</v>
      </c>
      <c r="I13" s="17">
        <f t="shared" si="3"/>
        <v>1295</v>
      </c>
      <c r="J13" s="18">
        <f t="shared" si="2"/>
        <v>150587.79999999999</v>
      </c>
      <c r="K13" s="17">
        <f t="shared" si="2"/>
        <v>6515</v>
      </c>
    </row>
    <row r="14" spans="1:17" s="55" customFormat="1" x14ac:dyDescent="0.25">
      <c r="A14" s="69">
        <v>6</v>
      </c>
      <c r="B14" s="103" t="s">
        <v>11</v>
      </c>
      <c r="C14" s="74">
        <v>618</v>
      </c>
      <c r="D14" s="79">
        <v>56530.559999999998</v>
      </c>
      <c r="E14" s="73">
        <v>3278</v>
      </c>
      <c r="F14" s="104">
        <v>1178</v>
      </c>
      <c r="G14" s="105">
        <v>148473.67000000001</v>
      </c>
      <c r="H14" s="104">
        <v>5955</v>
      </c>
      <c r="I14" s="17">
        <f t="shared" si="3"/>
        <v>1796</v>
      </c>
      <c r="J14" s="18">
        <f t="shared" si="2"/>
        <v>205004.23</v>
      </c>
      <c r="K14" s="17">
        <f t="shared" si="2"/>
        <v>9233</v>
      </c>
    </row>
    <row r="15" spans="1:17" s="55" customFormat="1" x14ac:dyDescent="0.25">
      <c r="A15" s="69">
        <v>7</v>
      </c>
      <c r="B15" s="103" t="s">
        <v>12</v>
      </c>
      <c r="C15" s="74">
        <v>142</v>
      </c>
      <c r="D15" s="77">
        <v>11215.4</v>
      </c>
      <c r="E15" s="74">
        <v>789</v>
      </c>
      <c r="F15" s="106">
        <v>285</v>
      </c>
      <c r="G15" s="104">
        <v>31272</v>
      </c>
      <c r="H15" s="104">
        <v>1324</v>
      </c>
      <c r="I15" s="17">
        <f t="shared" si="3"/>
        <v>427</v>
      </c>
      <c r="J15" s="18">
        <f t="shared" si="2"/>
        <v>42487.4</v>
      </c>
      <c r="K15" s="17">
        <f t="shared" si="2"/>
        <v>2113</v>
      </c>
    </row>
    <row r="16" spans="1:17" s="55" customFormat="1" x14ac:dyDescent="0.25">
      <c r="A16" s="69">
        <v>8</v>
      </c>
      <c r="B16" s="103" t="s">
        <v>13</v>
      </c>
      <c r="C16" s="74">
        <v>928</v>
      </c>
      <c r="D16" s="73">
        <v>74031</v>
      </c>
      <c r="E16" s="73">
        <v>4559</v>
      </c>
      <c r="F16" s="104">
        <v>1505</v>
      </c>
      <c r="G16" s="105">
        <v>187763.62</v>
      </c>
      <c r="H16" s="104">
        <v>7069</v>
      </c>
      <c r="I16" s="17">
        <f t="shared" si="3"/>
        <v>2433</v>
      </c>
      <c r="J16" s="18">
        <f t="shared" si="2"/>
        <v>261794.62</v>
      </c>
      <c r="K16" s="17">
        <f t="shared" si="2"/>
        <v>11628</v>
      </c>
    </row>
    <row r="17" spans="1:17" s="55" customFormat="1" x14ac:dyDescent="0.25">
      <c r="A17" s="69">
        <v>9</v>
      </c>
      <c r="B17" s="103" t="s">
        <v>14</v>
      </c>
      <c r="C17" s="74">
        <v>5</v>
      </c>
      <c r="D17" s="74">
        <v>221</v>
      </c>
      <c r="E17" s="74">
        <v>27</v>
      </c>
      <c r="F17" s="106">
        <v>23</v>
      </c>
      <c r="G17" s="104">
        <v>2344</v>
      </c>
      <c r="H17" s="106">
        <v>90</v>
      </c>
      <c r="I17" s="17">
        <f t="shared" si="3"/>
        <v>28</v>
      </c>
      <c r="J17" s="18">
        <f t="shared" si="2"/>
        <v>2565</v>
      </c>
      <c r="K17" s="17">
        <f t="shared" si="2"/>
        <v>117</v>
      </c>
    </row>
    <row r="18" spans="1:17" s="55" customFormat="1" x14ac:dyDescent="0.25">
      <c r="A18" s="69">
        <v>10</v>
      </c>
      <c r="B18" s="103" t="s">
        <v>15</v>
      </c>
      <c r="C18" s="74">
        <v>226</v>
      </c>
      <c r="D18" s="79">
        <v>22473.65</v>
      </c>
      <c r="E18" s="73">
        <v>1365</v>
      </c>
      <c r="F18" s="106">
        <v>387</v>
      </c>
      <c r="G18" s="105">
        <v>47811.519999999997</v>
      </c>
      <c r="H18" s="104">
        <v>2048</v>
      </c>
      <c r="I18" s="17">
        <f t="shared" si="3"/>
        <v>613</v>
      </c>
      <c r="J18" s="18">
        <f t="shared" si="2"/>
        <v>70285.17</v>
      </c>
      <c r="K18" s="17">
        <f t="shared" si="2"/>
        <v>3413</v>
      </c>
    </row>
    <row r="19" spans="1:17" s="55" customFormat="1" x14ac:dyDescent="0.25">
      <c r="A19" s="69">
        <v>11</v>
      </c>
      <c r="B19" s="103" t="s">
        <v>16</v>
      </c>
      <c r="C19" s="74">
        <v>229</v>
      </c>
      <c r="D19" s="73">
        <v>18641</v>
      </c>
      <c r="E19" s="73">
        <v>1247</v>
      </c>
      <c r="F19" s="106">
        <v>640</v>
      </c>
      <c r="G19" s="107">
        <v>74672.3</v>
      </c>
      <c r="H19" s="104">
        <v>3088</v>
      </c>
      <c r="I19" s="17">
        <f t="shared" si="3"/>
        <v>869</v>
      </c>
      <c r="J19" s="18">
        <f t="shared" si="2"/>
        <v>93313.3</v>
      </c>
      <c r="K19" s="17">
        <f t="shared" si="2"/>
        <v>4335</v>
      </c>
    </row>
    <row r="20" spans="1:17" s="55" customFormat="1" x14ac:dyDescent="0.25">
      <c r="A20" s="80">
        <v>12</v>
      </c>
      <c r="B20" s="103" t="s">
        <v>17</v>
      </c>
      <c r="C20" s="74">
        <v>101</v>
      </c>
      <c r="D20" s="73">
        <v>6759</v>
      </c>
      <c r="E20" s="74">
        <v>402</v>
      </c>
      <c r="F20" s="106">
        <v>208</v>
      </c>
      <c r="G20" s="104">
        <v>23980</v>
      </c>
      <c r="H20" s="106">
        <v>953</v>
      </c>
      <c r="I20" s="17">
        <f t="shared" si="3"/>
        <v>309</v>
      </c>
      <c r="J20" s="18">
        <f t="shared" si="2"/>
        <v>30739</v>
      </c>
      <c r="K20" s="17">
        <f t="shared" si="2"/>
        <v>1355</v>
      </c>
    </row>
    <row r="21" spans="1:17" s="28" customFormat="1" x14ac:dyDescent="0.25">
      <c r="A21" s="23"/>
      <c r="B21" s="39" t="s">
        <v>231</v>
      </c>
      <c r="C21" s="24">
        <f>SUM(C9:C20)</f>
        <v>5049</v>
      </c>
      <c r="D21" s="25">
        <f t="shared" ref="D21:K21" si="4">SUM(D9:D20)</f>
        <v>410869.23000000004</v>
      </c>
      <c r="E21" s="24">
        <f t="shared" si="4"/>
        <v>25650</v>
      </c>
      <c r="F21" s="24">
        <f t="shared" si="4"/>
        <v>9485</v>
      </c>
      <c r="G21" s="25">
        <f t="shared" si="4"/>
        <v>1127299.75</v>
      </c>
      <c r="H21" s="24">
        <f t="shared" si="4"/>
        <v>45752</v>
      </c>
      <c r="I21" s="26">
        <f t="shared" si="4"/>
        <v>14534</v>
      </c>
      <c r="J21" s="27">
        <f t="shared" si="4"/>
        <v>1538168.9799999997</v>
      </c>
      <c r="K21" s="26">
        <f t="shared" si="4"/>
        <v>71402</v>
      </c>
      <c r="L21" s="31">
        <v>14435</v>
      </c>
      <c r="M21" s="31">
        <v>1519029.38</v>
      </c>
      <c r="N21" s="31">
        <v>71050</v>
      </c>
      <c r="O21" s="32">
        <f>I21-L21</f>
        <v>99</v>
      </c>
      <c r="P21" s="33">
        <f>J21-M21</f>
        <v>19139.59999999986</v>
      </c>
      <c r="Q21" s="32">
        <f>K21-N21</f>
        <v>352</v>
      </c>
    </row>
    <row r="22" spans="1:17" s="13" customFormat="1" x14ac:dyDescent="0.25">
      <c r="A22" s="173"/>
      <c r="B22" s="187" t="s">
        <v>236</v>
      </c>
      <c r="C22" s="177" t="s">
        <v>2</v>
      </c>
      <c r="D22" s="177"/>
      <c r="E22" s="177"/>
      <c r="F22" s="177" t="s">
        <v>3</v>
      </c>
      <c r="G22" s="177"/>
      <c r="H22" s="177"/>
      <c r="I22" s="178" t="s">
        <v>233</v>
      </c>
      <c r="J22" s="178"/>
      <c r="K22" s="178"/>
      <c r="O22" s="21"/>
      <c r="P22" s="22"/>
      <c r="Q22" s="21"/>
    </row>
    <row r="23" spans="1:17" s="12" customFormat="1" ht="36" x14ac:dyDescent="0.25">
      <c r="A23" s="174"/>
      <c r="B23" s="188"/>
      <c r="C23" s="4" t="s">
        <v>234</v>
      </c>
      <c r="D23" s="5" t="s">
        <v>0</v>
      </c>
      <c r="E23" s="4" t="s">
        <v>1</v>
      </c>
      <c r="F23" s="4" t="s">
        <v>234</v>
      </c>
      <c r="G23" s="5" t="s">
        <v>0</v>
      </c>
      <c r="H23" s="4" t="s">
        <v>1</v>
      </c>
      <c r="I23" s="15" t="s">
        <v>234</v>
      </c>
      <c r="J23" s="16" t="s">
        <v>0</v>
      </c>
      <c r="K23" s="15" t="s">
        <v>1</v>
      </c>
      <c r="L23" s="13"/>
      <c r="M23" s="13"/>
      <c r="N23" s="13"/>
      <c r="O23" s="21"/>
      <c r="P23" s="22"/>
      <c r="Q23" s="21"/>
    </row>
    <row r="24" spans="1:17" s="55" customFormat="1" x14ac:dyDescent="0.25">
      <c r="A24" s="69">
        <v>1</v>
      </c>
      <c r="B24" s="93" t="s">
        <v>18</v>
      </c>
      <c r="C24" s="94">
        <v>982</v>
      </c>
      <c r="D24" s="94">
        <v>62717</v>
      </c>
      <c r="E24" s="94">
        <v>3922</v>
      </c>
      <c r="F24" s="95">
        <v>1274</v>
      </c>
      <c r="G24" s="96">
        <v>151490.5</v>
      </c>
      <c r="H24" s="95">
        <v>5670</v>
      </c>
      <c r="I24" s="17">
        <f t="shared" ref="I24:K40" si="5">C24+F24</f>
        <v>2256</v>
      </c>
      <c r="J24" s="18">
        <f t="shared" si="5"/>
        <v>214207.5</v>
      </c>
      <c r="K24" s="17">
        <f t="shared" si="5"/>
        <v>9592</v>
      </c>
      <c r="L24" s="66"/>
      <c r="M24" s="66"/>
      <c r="N24" s="66"/>
      <c r="O24" s="67"/>
      <c r="P24" s="68"/>
      <c r="Q24" s="67"/>
    </row>
    <row r="25" spans="1:17" s="55" customFormat="1" x14ac:dyDescent="0.25">
      <c r="A25" s="69">
        <v>2</v>
      </c>
      <c r="B25" s="93" t="s">
        <v>19</v>
      </c>
      <c r="C25" s="97">
        <v>30</v>
      </c>
      <c r="D25" s="94">
        <v>1682</v>
      </c>
      <c r="E25" s="97">
        <v>151</v>
      </c>
      <c r="F25" s="98">
        <v>17</v>
      </c>
      <c r="G25" s="95">
        <v>1821</v>
      </c>
      <c r="H25" s="98">
        <v>102</v>
      </c>
      <c r="I25" s="17">
        <f t="shared" si="5"/>
        <v>47</v>
      </c>
      <c r="J25" s="18">
        <f t="shared" si="5"/>
        <v>3503</v>
      </c>
      <c r="K25" s="17">
        <f t="shared" si="5"/>
        <v>253</v>
      </c>
      <c r="L25" s="66"/>
      <c r="M25" s="66"/>
      <c r="N25" s="66"/>
      <c r="O25" s="67"/>
      <c r="P25" s="68"/>
      <c r="Q25" s="67"/>
    </row>
    <row r="26" spans="1:17" s="55" customFormat="1" x14ac:dyDescent="0.25">
      <c r="A26" s="69">
        <v>3</v>
      </c>
      <c r="B26" s="93" t="s">
        <v>20</v>
      </c>
      <c r="C26" s="97">
        <v>232</v>
      </c>
      <c r="D26" s="94">
        <v>14136</v>
      </c>
      <c r="E26" s="97">
        <v>962</v>
      </c>
      <c r="F26" s="98">
        <v>627</v>
      </c>
      <c r="G26" s="96">
        <v>68267.899999999994</v>
      </c>
      <c r="H26" s="95">
        <v>3054</v>
      </c>
      <c r="I26" s="17">
        <f t="shared" si="5"/>
        <v>859</v>
      </c>
      <c r="J26" s="18">
        <f t="shared" si="5"/>
        <v>82403.899999999994</v>
      </c>
      <c r="K26" s="17">
        <f t="shared" si="5"/>
        <v>4016</v>
      </c>
      <c r="L26" s="66"/>
      <c r="M26" s="66"/>
      <c r="N26" s="66"/>
      <c r="O26" s="67"/>
      <c r="P26" s="68"/>
      <c r="Q26" s="67"/>
    </row>
    <row r="27" spans="1:17" s="55" customFormat="1" x14ac:dyDescent="0.25">
      <c r="A27" s="69">
        <v>4</v>
      </c>
      <c r="B27" s="93" t="s">
        <v>21</v>
      </c>
      <c r="C27" s="97">
        <v>268</v>
      </c>
      <c r="D27" s="99">
        <v>23055.1</v>
      </c>
      <c r="E27" s="94">
        <v>1198</v>
      </c>
      <c r="F27" s="98">
        <v>481</v>
      </c>
      <c r="G27" s="96">
        <v>59485.8</v>
      </c>
      <c r="H27" s="95">
        <v>2032</v>
      </c>
      <c r="I27" s="17">
        <f t="shared" si="5"/>
        <v>749</v>
      </c>
      <c r="J27" s="18">
        <f t="shared" si="5"/>
        <v>82540.899999999994</v>
      </c>
      <c r="K27" s="17">
        <f t="shared" si="5"/>
        <v>3230</v>
      </c>
      <c r="L27" s="66"/>
      <c r="M27" s="66"/>
      <c r="N27" s="66"/>
      <c r="O27" s="67"/>
      <c r="P27" s="68"/>
      <c r="Q27" s="67"/>
    </row>
    <row r="28" spans="1:17" s="55" customFormat="1" x14ac:dyDescent="0.25">
      <c r="A28" s="69">
        <v>5</v>
      </c>
      <c r="B28" s="93" t="s">
        <v>264</v>
      </c>
      <c r="C28" s="97">
        <v>129</v>
      </c>
      <c r="D28" s="94">
        <v>9415</v>
      </c>
      <c r="E28" s="97">
        <v>591</v>
      </c>
      <c r="F28" s="98">
        <v>177</v>
      </c>
      <c r="G28" s="95">
        <v>21072</v>
      </c>
      <c r="H28" s="98">
        <v>793</v>
      </c>
      <c r="I28" s="17">
        <f t="shared" si="5"/>
        <v>306</v>
      </c>
      <c r="J28" s="18">
        <f t="shared" si="5"/>
        <v>30487</v>
      </c>
      <c r="K28" s="17">
        <f t="shared" si="5"/>
        <v>1384</v>
      </c>
      <c r="L28" s="66"/>
      <c r="M28" s="66"/>
      <c r="N28" s="66"/>
      <c r="O28" s="67"/>
      <c r="P28" s="68"/>
      <c r="Q28" s="67"/>
    </row>
    <row r="29" spans="1:17" s="55" customFormat="1" x14ac:dyDescent="0.25">
      <c r="A29" s="69">
        <v>6</v>
      </c>
      <c r="B29" s="93" t="s">
        <v>22</v>
      </c>
      <c r="C29" s="97">
        <v>516</v>
      </c>
      <c r="D29" s="99">
        <v>30959.8</v>
      </c>
      <c r="E29" s="94">
        <v>2029</v>
      </c>
      <c r="F29" s="95">
        <v>1061</v>
      </c>
      <c r="G29" s="96">
        <v>119731.6</v>
      </c>
      <c r="H29" s="95">
        <v>4433</v>
      </c>
      <c r="I29" s="17">
        <f t="shared" si="5"/>
        <v>1577</v>
      </c>
      <c r="J29" s="18">
        <f t="shared" si="5"/>
        <v>150691.4</v>
      </c>
      <c r="K29" s="17">
        <f t="shared" si="5"/>
        <v>6462</v>
      </c>
      <c r="L29" s="66"/>
      <c r="M29" s="66"/>
      <c r="N29" s="66"/>
      <c r="O29" s="67"/>
      <c r="P29" s="68"/>
      <c r="Q29" s="67"/>
    </row>
    <row r="30" spans="1:17" s="55" customFormat="1" x14ac:dyDescent="0.25">
      <c r="A30" s="69">
        <v>7</v>
      </c>
      <c r="B30" s="93" t="s">
        <v>23</v>
      </c>
      <c r="C30" s="97">
        <v>99</v>
      </c>
      <c r="D30" s="100">
        <v>8067.01</v>
      </c>
      <c r="E30" s="97">
        <v>412</v>
      </c>
      <c r="F30" s="98">
        <v>188</v>
      </c>
      <c r="G30" s="101">
        <v>23323.56</v>
      </c>
      <c r="H30" s="98">
        <v>817</v>
      </c>
      <c r="I30" s="17">
        <f t="shared" si="5"/>
        <v>287</v>
      </c>
      <c r="J30" s="18">
        <f t="shared" si="5"/>
        <v>31390.57</v>
      </c>
      <c r="K30" s="17">
        <f t="shared" si="5"/>
        <v>1229</v>
      </c>
      <c r="L30" s="66"/>
      <c r="M30" s="66"/>
      <c r="N30" s="66"/>
      <c r="O30" s="67"/>
      <c r="P30" s="68"/>
      <c r="Q30" s="67"/>
    </row>
    <row r="31" spans="1:17" s="55" customFormat="1" x14ac:dyDescent="0.25">
      <c r="A31" s="69">
        <v>8</v>
      </c>
      <c r="B31" s="93" t="s">
        <v>24</v>
      </c>
      <c r="C31" s="97">
        <v>23</v>
      </c>
      <c r="D31" s="97">
        <v>712</v>
      </c>
      <c r="E31" s="97">
        <v>80</v>
      </c>
      <c r="F31" s="98">
        <v>10</v>
      </c>
      <c r="G31" s="98">
        <v>508</v>
      </c>
      <c r="H31" s="98">
        <v>52</v>
      </c>
      <c r="I31" s="17">
        <f t="shared" si="5"/>
        <v>33</v>
      </c>
      <c r="J31" s="18">
        <f t="shared" si="5"/>
        <v>1220</v>
      </c>
      <c r="K31" s="17">
        <f t="shared" si="5"/>
        <v>132</v>
      </c>
      <c r="L31" s="66"/>
      <c r="M31" s="66"/>
      <c r="N31" s="66"/>
      <c r="O31" s="67"/>
      <c r="P31" s="68"/>
      <c r="Q31" s="67"/>
    </row>
    <row r="32" spans="1:17" s="55" customFormat="1" x14ac:dyDescent="0.25">
      <c r="A32" s="69">
        <v>9</v>
      </c>
      <c r="B32" s="93" t="s">
        <v>25</v>
      </c>
      <c r="C32" s="97">
        <v>108</v>
      </c>
      <c r="D32" s="94">
        <v>8266.2900000000009</v>
      </c>
      <c r="E32" s="97">
        <v>443</v>
      </c>
      <c r="F32" s="98">
        <v>277</v>
      </c>
      <c r="G32" s="101">
        <v>38447.279999999999</v>
      </c>
      <c r="H32" s="95">
        <v>1455</v>
      </c>
      <c r="I32" s="17">
        <f t="shared" si="5"/>
        <v>385</v>
      </c>
      <c r="J32" s="18">
        <f t="shared" si="5"/>
        <v>46713.57</v>
      </c>
      <c r="K32" s="17">
        <f t="shared" si="5"/>
        <v>1898</v>
      </c>
      <c r="L32" s="66"/>
      <c r="M32" s="66"/>
      <c r="N32" s="66"/>
      <c r="O32" s="67"/>
      <c r="P32" s="68"/>
      <c r="Q32" s="67"/>
    </row>
    <row r="33" spans="1:17" s="55" customFormat="1" x14ac:dyDescent="0.25">
      <c r="A33" s="69">
        <v>10</v>
      </c>
      <c r="B33" s="93" t="s">
        <v>26</v>
      </c>
      <c r="C33" s="97">
        <v>284</v>
      </c>
      <c r="D33" s="99">
        <v>12006.4</v>
      </c>
      <c r="E33" s="94">
        <v>1093</v>
      </c>
      <c r="F33" s="98">
        <v>252</v>
      </c>
      <c r="G33" s="96">
        <v>13739.8</v>
      </c>
      <c r="H33" s="98">
        <v>945</v>
      </c>
      <c r="I33" s="17">
        <f t="shared" si="5"/>
        <v>536</v>
      </c>
      <c r="J33" s="18">
        <f t="shared" si="5"/>
        <v>25746.199999999997</v>
      </c>
      <c r="K33" s="17">
        <f t="shared" si="5"/>
        <v>2038</v>
      </c>
      <c r="L33" s="66"/>
      <c r="M33" s="66"/>
      <c r="N33" s="66"/>
      <c r="O33" s="67"/>
      <c r="P33" s="68"/>
      <c r="Q33" s="67"/>
    </row>
    <row r="34" spans="1:17" s="55" customFormat="1" x14ac:dyDescent="0.25">
      <c r="A34" s="69">
        <v>11</v>
      </c>
      <c r="B34" s="93" t="s">
        <v>27</v>
      </c>
      <c r="C34" s="97">
        <v>6</v>
      </c>
      <c r="D34" s="97">
        <v>188</v>
      </c>
      <c r="E34" s="97">
        <v>17</v>
      </c>
      <c r="F34" s="98">
        <v>21</v>
      </c>
      <c r="G34" s="98">
        <v>978</v>
      </c>
      <c r="H34" s="98">
        <v>100</v>
      </c>
      <c r="I34" s="17">
        <f t="shared" si="5"/>
        <v>27</v>
      </c>
      <c r="J34" s="18">
        <f t="shared" si="5"/>
        <v>1166</v>
      </c>
      <c r="K34" s="17">
        <f t="shared" si="5"/>
        <v>117</v>
      </c>
      <c r="L34" s="66"/>
      <c r="M34" s="66"/>
      <c r="N34" s="66"/>
      <c r="O34" s="67"/>
      <c r="P34" s="68"/>
      <c r="Q34" s="67"/>
    </row>
    <row r="35" spans="1:17" s="55" customFormat="1" x14ac:dyDescent="0.25">
      <c r="A35" s="69">
        <v>12</v>
      </c>
      <c r="B35" s="93" t="s">
        <v>28</v>
      </c>
      <c r="C35" s="97">
        <v>163</v>
      </c>
      <c r="D35" s="94">
        <v>10076</v>
      </c>
      <c r="E35" s="97">
        <v>738</v>
      </c>
      <c r="F35" s="98">
        <v>247</v>
      </c>
      <c r="G35" s="95">
        <v>24686</v>
      </c>
      <c r="H35" s="95">
        <v>1175</v>
      </c>
      <c r="I35" s="17">
        <f t="shared" si="5"/>
        <v>410</v>
      </c>
      <c r="J35" s="18">
        <f t="shared" si="5"/>
        <v>34762</v>
      </c>
      <c r="K35" s="17">
        <f t="shared" si="5"/>
        <v>1913</v>
      </c>
      <c r="L35" s="66"/>
      <c r="M35" s="66"/>
      <c r="N35" s="66"/>
      <c r="O35" s="67"/>
      <c r="P35" s="68"/>
      <c r="Q35" s="67"/>
    </row>
    <row r="36" spans="1:17" s="55" customFormat="1" x14ac:dyDescent="0.25">
      <c r="A36" s="69">
        <v>13</v>
      </c>
      <c r="B36" s="93" t="s">
        <v>29</v>
      </c>
      <c r="C36" s="97">
        <v>216</v>
      </c>
      <c r="D36" s="94">
        <v>13780.8</v>
      </c>
      <c r="E36" s="94">
        <v>988</v>
      </c>
      <c r="F36" s="98">
        <v>190</v>
      </c>
      <c r="G36" s="95">
        <v>17623</v>
      </c>
      <c r="H36" s="98">
        <v>843</v>
      </c>
      <c r="I36" s="17">
        <f t="shared" si="5"/>
        <v>406</v>
      </c>
      <c r="J36" s="18">
        <f t="shared" si="5"/>
        <v>31403.8</v>
      </c>
      <c r="K36" s="17">
        <f t="shared" si="5"/>
        <v>1831</v>
      </c>
      <c r="L36" s="66"/>
      <c r="M36" s="66"/>
      <c r="N36" s="66"/>
      <c r="O36" s="67"/>
      <c r="P36" s="68"/>
      <c r="Q36" s="67"/>
    </row>
    <row r="37" spans="1:17" s="55" customFormat="1" x14ac:dyDescent="0.25">
      <c r="A37" s="69">
        <v>14</v>
      </c>
      <c r="B37" s="93" t="s">
        <v>30</v>
      </c>
      <c r="C37" s="97">
        <v>117</v>
      </c>
      <c r="D37" s="94">
        <v>8408</v>
      </c>
      <c r="E37" s="97">
        <v>594</v>
      </c>
      <c r="F37" s="98">
        <v>184</v>
      </c>
      <c r="G37" s="95">
        <v>21402</v>
      </c>
      <c r="H37" s="95">
        <v>1121</v>
      </c>
      <c r="I37" s="17">
        <f t="shared" si="5"/>
        <v>301</v>
      </c>
      <c r="J37" s="18">
        <f t="shared" si="5"/>
        <v>29810</v>
      </c>
      <c r="K37" s="17">
        <f t="shared" si="5"/>
        <v>1715</v>
      </c>
      <c r="L37" s="66"/>
      <c r="M37" s="66"/>
      <c r="N37" s="66"/>
      <c r="O37" s="67"/>
      <c r="P37" s="68"/>
      <c r="Q37" s="67"/>
    </row>
    <row r="38" spans="1:17" s="55" customFormat="1" x14ac:dyDescent="0.25">
      <c r="A38" s="69">
        <v>15</v>
      </c>
      <c r="B38" s="93" t="s">
        <v>31</v>
      </c>
      <c r="C38" s="97">
        <v>586</v>
      </c>
      <c r="D38" s="99">
        <v>47801.3</v>
      </c>
      <c r="E38" s="94">
        <v>2915</v>
      </c>
      <c r="F38" s="98">
        <v>946</v>
      </c>
      <c r="G38" s="96">
        <v>120637.5</v>
      </c>
      <c r="H38" s="95">
        <v>4838</v>
      </c>
      <c r="I38" s="17">
        <f t="shared" si="5"/>
        <v>1532</v>
      </c>
      <c r="J38" s="18">
        <f t="shared" si="5"/>
        <v>168438.8</v>
      </c>
      <c r="K38" s="17">
        <f t="shared" si="5"/>
        <v>7753</v>
      </c>
      <c r="L38" s="66"/>
      <c r="M38" s="66"/>
      <c r="N38" s="66"/>
      <c r="O38" s="67"/>
      <c r="P38" s="68"/>
      <c r="Q38" s="67"/>
    </row>
    <row r="39" spans="1:17" s="55" customFormat="1" x14ac:dyDescent="0.25">
      <c r="A39" s="69">
        <v>16</v>
      </c>
      <c r="B39" s="93" t="s">
        <v>32</v>
      </c>
      <c r="C39" s="97">
        <v>42</v>
      </c>
      <c r="D39" s="94">
        <v>1371</v>
      </c>
      <c r="E39" s="97">
        <v>140</v>
      </c>
      <c r="F39" s="98">
        <v>12</v>
      </c>
      <c r="G39" s="98">
        <v>794</v>
      </c>
      <c r="H39" s="98">
        <v>55</v>
      </c>
      <c r="I39" s="17">
        <f t="shared" si="5"/>
        <v>54</v>
      </c>
      <c r="J39" s="18">
        <f t="shared" si="5"/>
        <v>2165</v>
      </c>
      <c r="K39" s="17">
        <f t="shared" si="5"/>
        <v>195</v>
      </c>
      <c r="L39" s="66"/>
      <c r="M39" s="66"/>
      <c r="N39" s="66"/>
      <c r="O39" s="67"/>
      <c r="P39" s="68"/>
      <c r="Q39" s="67"/>
    </row>
    <row r="40" spans="1:17" s="55" customFormat="1" x14ac:dyDescent="0.25">
      <c r="A40" s="69">
        <v>17</v>
      </c>
      <c r="B40" s="93" t="s">
        <v>33</v>
      </c>
      <c r="C40" s="97">
        <v>335</v>
      </c>
      <c r="D40" s="99">
        <v>26220.5</v>
      </c>
      <c r="E40" s="94">
        <v>1695</v>
      </c>
      <c r="F40" s="98">
        <v>559</v>
      </c>
      <c r="G40" s="95">
        <v>66796</v>
      </c>
      <c r="H40" s="95">
        <v>2831</v>
      </c>
      <c r="I40" s="17">
        <f t="shared" si="5"/>
        <v>894</v>
      </c>
      <c r="J40" s="18">
        <f t="shared" si="5"/>
        <v>93016.5</v>
      </c>
      <c r="K40" s="17">
        <f t="shared" si="5"/>
        <v>4526</v>
      </c>
      <c r="L40" s="66"/>
      <c r="M40" s="66"/>
      <c r="N40" s="66"/>
      <c r="O40" s="67"/>
      <c r="P40" s="68"/>
      <c r="Q40" s="67"/>
    </row>
    <row r="41" spans="1:17" s="55" customFormat="1" x14ac:dyDescent="0.25">
      <c r="A41" s="69">
        <v>18</v>
      </c>
      <c r="B41" s="93" t="s">
        <v>34</v>
      </c>
      <c r="C41" s="97">
        <v>49</v>
      </c>
      <c r="D41" s="94">
        <v>3634</v>
      </c>
      <c r="E41" s="97">
        <v>209</v>
      </c>
      <c r="F41" s="98">
        <v>131</v>
      </c>
      <c r="G41" s="101">
        <v>17275.560000000001</v>
      </c>
      <c r="H41" s="98">
        <v>609</v>
      </c>
      <c r="I41" s="17">
        <f t="shared" ref="I41:K60" si="6">C41+F41</f>
        <v>180</v>
      </c>
      <c r="J41" s="18">
        <f t="shared" si="6"/>
        <v>20909.560000000001</v>
      </c>
      <c r="K41" s="17">
        <f t="shared" si="6"/>
        <v>818</v>
      </c>
      <c r="L41" s="66"/>
      <c r="M41" s="66"/>
      <c r="N41" s="66"/>
      <c r="O41" s="67"/>
      <c r="P41" s="68"/>
      <c r="Q41" s="67"/>
    </row>
    <row r="42" spans="1:17" s="55" customFormat="1" x14ac:dyDescent="0.25">
      <c r="A42" s="69">
        <v>19</v>
      </c>
      <c r="B42" s="93" t="s">
        <v>35</v>
      </c>
      <c r="C42" s="97">
        <v>34</v>
      </c>
      <c r="D42" s="99">
        <v>1677.5</v>
      </c>
      <c r="E42" s="97">
        <v>129</v>
      </c>
      <c r="F42" s="98">
        <v>9</v>
      </c>
      <c r="G42" s="98">
        <v>818</v>
      </c>
      <c r="H42" s="98">
        <v>61</v>
      </c>
      <c r="I42" s="17">
        <f t="shared" si="6"/>
        <v>43</v>
      </c>
      <c r="J42" s="18">
        <f t="shared" si="6"/>
        <v>2495.5</v>
      </c>
      <c r="K42" s="17">
        <f t="shared" si="6"/>
        <v>190</v>
      </c>
      <c r="L42" s="66"/>
      <c r="M42" s="66"/>
      <c r="N42" s="66"/>
      <c r="O42" s="67"/>
      <c r="P42" s="68"/>
      <c r="Q42" s="67"/>
    </row>
    <row r="43" spans="1:17" s="55" customFormat="1" x14ac:dyDescent="0.25">
      <c r="A43" s="69">
        <v>20</v>
      </c>
      <c r="B43" s="93" t="s">
        <v>36</v>
      </c>
      <c r="C43" s="97">
        <v>114</v>
      </c>
      <c r="D43" s="99">
        <v>8362.2000000000007</v>
      </c>
      <c r="E43" s="97">
        <v>565</v>
      </c>
      <c r="F43" s="98">
        <v>109</v>
      </c>
      <c r="G43" s="96">
        <v>12454.5</v>
      </c>
      <c r="H43" s="98">
        <v>550</v>
      </c>
      <c r="I43" s="17">
        <f t="shared" si="6"/>
        <v>223</v>
      </c>
      <c r="J43" s="18">
        <f t="shared" si="6"/>
        <v>20816.7</v>
      </c>
      <c r="K43" s="17">
        <f t="shared" si="6"/>
        <v>1115</v>
      </c>
      <c r="L43" s="66"/>
      <c r="M43" s="66"/>
      <c r="N43" s="66"/>
      <c r="O43" s="67"/>
      <c r="P43" s="68"/>
      <c r="Q43" s="67"/>
    </row>
    <row r="44" spans="1:17" s="55" customFormat="1" x14ac:dyDescent="0.25">
      <c r="A44" s="69">
        <v>21</v>
      </c>
      <c r="B44" s="93" t="s">
        <v>37</v>
      </c>
      <c r="C44" s="97">
        <v>342</v>
      </c>
      <c r="D44" s="94">
        <v>19147</v>
      </c>
      <c r="E44" s="94">
        <v>1500</v>
      </c>
      <c r="F44" s="98">
        <v>355</v>
      </c>
      <c r="G44" s="95">
        <v>31720</v>
      </c>
      <c r="H44" s="95">
        <v>1683</v>
      </c>
      <c r="I44" s="17">
        <f t="shared" si="6"/>
        <v>697</v>
      </c>
      <c r="J44" s="18">
        <f t="shared" si="6"/>
        <v>50867</v>
      </c>
      <c r="K44" s="17">
        <f t="shared" si="6"/>
        <v>3183</v>
      </c>
      <c r="L44" s="66"/>
      <c r="M44" s="66"/>
      <c r="N44" s="66"/>
      <c r="O44" s="67"/>
      <c r="P44" s="68"/>
      <c r="Q44" s="67"/>
    </row>
    <row r="45" spans="1:17" s="55" customFormat="1" x14ac:dyDescent="0.25">
      <c r="A45" s="69">
        <v>22</v>
      </c>
      <c r="B45" s="93" t="s">
        <v>38</v>
      </c>
      <c r="C45" s="97">
        <v>348</v>
      </c>
      <c r="D45" s="94">
        <v>20999</v>
      </c>
      <c r="E45" s="94">
        <v>1426</v>
      </c>
      <c r="F45" s="95">
        <v>1072</v>
      </c>
      <c r="G45" s="95">
        <v>120220</v>
      </c>
      <c r="H45" s="95">
        <v>4881</v>
      </c>
      <c r="I45" s="17">
        <f t="shared" si="6"/>
        <v>1420</v>
      </c>
      <c r="J45" s="18">
        <f t="shared" si="6"/>
        <v>141219</v>
      </c>
      <c r="K45" s="17">
        <f t="shared" si="6"/>
        <v>6307</v>
      </c>
      <c r="L45" s="66"/>
      <c r="M45" s="66"/>
      <c r="N45" s="66"/>
      <c r="O45" s="67"/>
      <c r="P45" s="68"/>
      <c r="Q45" s="67"/>
    </row>
    <row r="46" spans="1:17" s="55" customFormat="1" x14ac:dyDescent="0.25">
      <c r="A46" s="69">
        <v>23</v>
      </c>
      <c r="B46" s="93" t="s">
        <v>39</v>
      </c>
      <c r="C46" s="97">
        <v>355</v>
      </c>
      <c r="D46" s="94">
        <v>22917</v>
      </c>
      <c r="E46" s="94">
        <v>1568</v>
      </c>
      <c r="F46" s="98">
        <v>698</v>
      </c>
      <c r="G46" s="95">
        <v>75830</v>
      </c>
      <c r="H46" s="95">
        <v>3292</v>
      </c>
      <c r="I46" s="17">
        <f t="shared" si="6"/>
        <v>1053</v>
      </c>
      <c r="J46" s="18">
        <f t="shared" si="6"/>
        <v>98747</v>
      </c>
      <c r="K46" s="17">
        <f t="shared" si="6"/>
        <v>4860</v>
      </c>
      <c r="L46" s="66"/>
      <c r="M46" s="66"/>
      <c r="N46" s="66"/>
      <c r="O46" s="67"/>
      <c r="P46" s="68"/>
      <c r="Q46" s="67"/>
    </row>
    <row r="47" spans="1:17" s="55" customFormat="1" x14ac:dyDescent="0.25">
      <c r="A47" s="69">
        <v>24</v>
      </c>
      <c r="B47" s="93" t="s">
        <v>40</v>
      </c>
      <c r="C47" s="97">
        <v>29</v>
      </c>
      <c r="D47" s="99">
        <v>1825</v>
      </c>
      <c r="E47" s="97">
        <v>124</v>
      </c>
      <c r="F47" s="98">
        <v>90</v>
      </c>
      <c r="G47" s="95">
        <v>11832</v>
      </c>
      <c r="H47" s="98">
        <v>378</v>
      </c>
      <c r="I47" s="17">
        <f t="shared" si="6"/>
        <v>119</v>
      </c>
      <c r="J47" s="18">
        <f t="shared" si="6"/>
        <v>13657</v>
      </c>
      <c r="K47" s="17">
        <f t="shared" si="6"/>
        <v>502</v>
      </c>
      <c r="L47" s="66"/>
      <c r="M47" s="66"/>
      <c r="N47" s="66"/>
      <c r="O47" s="67"/>
      <c r="P47" s="68"/>
      <c r="Q47" s="67"/>
    </row>
    <row r="48" spans="1:17" s="55" customFormat="1" x14ac:dyDescent="0.25">
      <c r="A48" s="69">
        <v>25</v>
      </c>
      <c r="B48" s="93" t="s">
        <v>41</v>
      </c>
      <c r="C48" s="97">
        <v>320</v>
      </c>
      <c r="D48" s="94">
        <v>19522</v>
      </c>
      <c r="E48" s="94">
        <v>1372</v>
      </c>
      <c r="F48" s="98">
        <v>467</v>
      </c>
      <c r="G48" s="96">
        <v>45890.3</v>
      </c>
      <c r="H48" s="95">
        <v>2340</v>
      </c>
      <c r="I48" s="17">
        <f t="shared" si="6"/>
        <v>787</v>
      </c>
      <c r="J48" s="18">
        <f t="shared" si="6"/>
        <v>65412.3</v>
      </c>
      <c r="K48" s="17">
        <f t="shared" si="6"/>
        <v>3712</v>
      </c>
      <c r="L48" s="66"/>
      <c r="M48" s="66"/>
      <c r="N48" s="66"/>
      <c r="O48" s="67"/>
      <c r="P48" s="68"/>
      <c r="Q48" s="67"/>
    </row>
    <row r="49" spans="1:17" s="55" customFormat="1" x14ac:dyDescent="0.25">
      <c r="A49" s="69">
        <v>26</v>
      </c>
      <c r="B49" s="93" t="s">
        <v>42</v>
      </c>
      <c r="C49" s="97">
        <v>299</v>
      </c>
      <c r="D49" s="94">
        <v>19318</v>
      </c>
      <c r="E49" s="94">
        <v>1237</v>
      </c>
      <c r="F49" s="98">
        <v>282</v>
      </c>
      <c r="G49" s="96">
        <v>33512.699999999997</v>
      </c>
      <c r="H49" s="95">
        <v>1295</v>
      </c>
      <c r="I49" s="17">
        <f t="shared" si="6"/>
        <v>581</v>
      </c>
      <c r="J49" s="18">
        <f t="shared" si="6"/>
        <v>52830.7</v>
      </c>
      <c r="K49" s="17">
        <f t="shared" si="6"/>
        <v>2532</v>
      </c>
      <c r="L49" s="66"/>
      <c r="M49" s="66"/>
      <c r="N49" s="66"/>
      <c r="O49" s="67"/>
      <c r="P49" s="68"/>
      <c r="Q49" s="67"/>
    </row>
    <row r="50" spans="1:17" s="55" customFormat="1" x14ac:dyDescent="0.25">
      <c r="A50" s="69">
        <v>27</v>
      </c>
      <c r="B50" s="93" t="s">
        <v>43</v>
      </c>
      <c r="C50" s="97">
        <v>369</v>
      </c>
      <c r="D50" s="99">
        <v>29221.7</v>
      </c>
      <c r="E50" s="94">
        <v>1440</v>
      </c>
      <c r="F50" s="98">
        <v>793</v>
      </c>
      <c r="G50" s="101">
        <v>94215.92</v>
      </c>
      <c r="H50" s="95">
        <v>3615</v>
      </c>
      <c r="I50" s="17">
        <f t="shared" si="6"/>
        <v>1162</v>
      </c>
      <c r="J50" s="18">
        <f t="shared" si="6"/>
        <v>123437.62</v>
      </c>
      <c r="K50" s="17">
        <f t="shared" si="6"/>
        <v>5055</v>
      </c>
      <c r="L50" s="66"/>
      <c r="M50" s="66"/>
      <c r="N50" s="66"/>
      <c r="O50" s="67"/>
      <c r="P50" s="68"/>
      <c r="Q50" s="67"/>
    </row>
    <row r="51" spans="1:17" s="55" customFormat="1" x14ac:dyDescent="0.25">
      <c r="A51" s="69">
        <v>28</v>
      </c>
      <c r="B51" s="93" t="s">
        <v>44</v>
      </c>
      <c r="C51" s="97">
        <v>68</v>
      </c>
      <c r="D51" s="94">
        <v>3490</v>
      </c>
      <c r="E51" s="97">
        <v>284</v>
      </c>
      <c r="F51" s="98">
        <v>20</v>
      </c>
      <c r="G51" s="95">
        <v>1646</v>
      </c>
      <c r="H51" s="98">
        <v>86</v>
      </c>
      <c r="I51" s="17">
        <f t="shared" si="6"/>
        <v>88</v>
      </c>
      <c r="J51" s="18">
        <f t="shared" si="6"/>
        <v>5136</v>
      </c>
      <c r="K51" s="17">
        <f t="shared" si="6"/>
        <v>370</v>
      </c>
      <c r="L51" s="66"/>
      <c r="M51" s="66"/>
      <c r="N51" s="66"/>
      <c r="O51" s="67"/>
      <c r="P51" s="68"/>
      <c r="Q51" s="67"/>
    </row>
    <row r="52" spans="1:17" s="55" customFormat="1" x14ac:dyDescent="0.25">
      <c r="A52" s="69">
        <v>29</v>
      </c>
      <c r="B52" s="93" t="s">
        <v>45</v>
      </c>
      <c r="C52" s="97">
        <v>72</v>
      </c>
      <c r="D52" s="94">
        <v>3612</v>
      </c>
      <c r="E52" s="97">
        <v>250</v>
      </c>
      <c r="F52" s="98">
        <v>273</v>
      </c>
      <c r="G52" s="96">
        <v>25300.400000000001</v>
      </c>
      <c r="H52" s="95">
        <v>1189</v>
      </c>
      <c r="I52" s="17">
        <f t="shared" si="6"/>
        <v>345</v>
      </c>
      <c r="J52" s="18">
        <f t="shared" si="6"/>
        <v>28912.400000000001</v>
      </c>
      <c r="K52" s="17">
        <f t="shared" si="6"/>
        <v>1439</v>
      </c>
      <c r="L52" s="66"/>
      <c r="M52" s="66"/>
      <c r="N52" s="66"/>
      <c r="O52" s="67"/>
      <c r="P52" s="68"/>
      <c r="Q52" s="67"/>
    </row>
    <row r="53" spans="1:17" s="55" customFormat="1" x14ac:dyDescent="0.25">
      <c r="A53" s="69">
        <v>30</v>
      </c>
      <c r="B53" s="93" t="s">
        <v>46</v>
      </c>
      <c r="C53" s="97">
        <v>171</v>
      </c>
      <c r="D53" s="94">
        <v>12806.5</v>
      </c>
      <c r="E53" s="94">
        <v>882</v>
      </c>
      <c r="F53" s="98">
        <v>284</v>
      </c>
      <c r="G53" s="95">
        <v>32756</v>
      </c>
      <c r="H53" s="95">
        <v>1727</v>
      </c>
      <c r="I53" s="17">
        <f t="shared" si="6"/>
        <v>455</v>
      </c>
      <c r="J53" s="18">
        <f t="shared" si="6"/>
        <v>45562.5</v>
      </c>
      <c r="K53" s="17">
        <f t="shared" si="6"/>
        <v>2609</v>
      </c>
      <c r="L53" s="66"/>
      <c r="M53" s="66"/>
      <c r="N53" s="66"/>
      <c r="O53" s="67"/>
      <c r="P53" s="68"/>
      <c r="Q53" s="67"/>
    </row>
    <row r="54" spans="1:17" s="55" customFormat="1" x14ac:dyDescent="0.25">
      <c r="A54" s="69">
        <v>31</v>
      </c>
      <c r="B54" s="93" t="s">
        <v>47</v>
      </c>
      <c r="C54" s="97">
        <v>143</v>
      </c>
      <c r="D54" s="94">
        <v>9116</v>
      </c>
      <c r="E54" s="97">
        <v>582</v>
      </c>
      <c r="F54" s="98">
        <v>482</v>
      </c>
      <c r="G54" s="96">
        <v>50499.8</v>
      </c>
      <c r="H54" s="95">
        <v>2288</v>
      </c>
      <c r="I54" s="17">
        <f t="shared" si="6"/>
        <v>625</v>
      </c>
      <c r="J54" s="18">
        <f t="shared" si="6"/>
        <v>59615.8</v>
      </c>
      <c r="K54" s="17">
        <f t="shared" si="6"/>
        <v>2870</v>
      </c>
      <c r="L54" s="66"/>
      <c r="M54" s="66"/>
      <c r="N54" s="66"/>
      <c r="O54" s="67"/>
      <c r="P54" s="68"/>
      <c r="Q54" s="67"/>
    </row>
    <row r="55" spans="1:17" s="55" customFormat="1" x14ac:dyDescent="0.25">
      <c r="A55" s="69">
        <v>32</v>
      </c>
      <c r="B55" s="93" t="s">
        <v>48</v>
      </c>
      <c r="C55" s="97">
        <v>724</v>
      </c>
      <c r="D55" s="94">
        <v>59340</v>
      </c>
      <c r="E55" s="94">
        <v>3651</v>
      </c>
      <c r="F55" s="95">
        <v>1726</v>
      </c>
      <c r="G55" s="95">
        <v>223557</v>
      </c>
      <c r="H55" s="95">
        <v>8936</v>
      </c>
      <c r="I55" s="17">
        <f t="shared" si="6"/>
        <v>2450</v>
      </c>
      <c r="J55" s="18">
        <f t="shared" si="6"/>
        <v>282897</v>
      </c>
      <c r="K55" s="17">
        <f t="shared" si="6"/>
        <v>12587</v>
      </c>
      <c r="L55" s="66"/>
      <c r="M55" s="66"/>
      <c r="N55" s="66"/>
      <c r="O55" s="67"/>
      <c r="P55" s="68"/>
      <c r="Q55" s="67"/>
    </row>
    <row r="56" spans="1:17" s="55" customFormat="1" x14ac:dyDescent="0.25">
      <c r="A56" s="69">
        <v>33</v>
      </c>
      <c r="B56" s="93" t="s">
        <v>49</v>
      </c>
      <c r="C56" s="97">
        <v>112</v>
      </c>
      <c r="D56" s="94">
        <v>8322</v>
      </c>
      <c r="E56" s="97">
        <v>577</v>
      </c>
      <c r="F56" s="98">
        <v>158</v>
      </c>
      <c r="G56" s="95">
        <v>17103</v>
      </c>
      <c r="H56" s="98">
        <v>833</v>
      </c>
      <c r="I56" s="17">
        <f t="shared" si="6"/>
        <v>270</v>
      </c>
      <c r="J56" s="18">
        <f t="shared" si="6"/>
        <v>25425</v>
      </c>
      <c r="K56" s="17">
        <f t="shared" si="6"/>
        <v>1410</v>
      </c>
      <c r="L56" s="66"/>
      <c r="M56" s="66"/>
      <c r="N56" s="66"/>
      <c r="O56" s="67"/>
      <c r="P56" s="68"/>
      <c r="Q56" s="67"/>
    </row>
    <row r="57" spans="1:17" s="55" customFormat="1" x14ac:dyDescent="0.25">
      <c r="A57" s="69">
        <v>34</v>
      </c>
      <c r="B57" s="93" t="s">
        <v>50</v>
      </c>
      <c r="C57" s="97">
        <v>598</v>
      </c>
      <c r="D57" s="100">
        <v>51942.09</v>
      </c>
      <c r="E57" s="94">
        <v>2778</v>
      </c>
      <c r="F57" s="95">
        <v>1314</v>
      </c>
      <c r="G57" s="101">
        <v>174615.23</v>
      </c>
      <c r="H57" s="95">
        <v>6575</v>
      </c>
      <c r="I57" s="17">
        <f t="shared" si="6"/>
        <v>1912</v>
      </c>
      <c r="J57" s="18">
        <f t="shared" si="6"/>
        <v>226557.32</v>
      </c>
      <c r="K57" s="17">
        <f t="shared" si="6"/>
        <v>9353</v>
      </c>
      <c r="L57" s="66"/>
      <c r="M57" s="66"/>
      <c r="N57" s="66"/>
      <c r="O57" s="67"/>
      <c r="P57" s="68"/>
      <c r="Q57" s="67"/>
    </row>
    <row r="58" spans="1:17" s="55" customFormat="1" x14ac:dyDescent="0.25">
      <c r="A58" s="69">
        <v>35</v>
      </c>
      <c r="B58" s="93" t="s">
        <v>51</v>
      </c>
      <c r="C58" s="97">
        <v>223</v>
      </c>
      <c r="D58" s="94">
        <v>15763.4</v>
      </c>
      <c r="E58" s="94">
        <v>925</v>
      </c>
      <c r="F58" s="98">
        <v>476</v>
      </c>
      <c r="G58" s="96">
        <v>59063.6</v>
      </c>
      <c r="H58" s="95">
        <v>2250</v>
      </c>
      <c r="I58" s="17">
        <f t="shared" si="6"/>
        <v>699</v>
      </c>
      <c r="J58" s="18">
        <f t="shared" si="6"/>
        <v>74827</v>
      </c>
      <c r="K58" s="17">
        <f t="shared" si="6"/>
        <v>3175</v>
      </c>
      <c r="L58" s="66"/>
      <c r="M58" s="66"/>
      <c r="N58" s="66"/>
      <c r="O58" s="67"/>
      <c r="P58" s="68"/>
      <c r="Q58" s="67"/>
    </row>
    <row r="59" spans="1:17" s="55" customFormat="1" x14ac:dyDescent="0.25">
      <c r="A59" s="69">
        <v>36</v>
      </c>
      <c r="B59" s="93" t="s">
        <v>52</v>
      </c>
      <c r="C59" s="97">
        <v>674</v>
      </c>
      <c r="D59" s="94">
        <v>51707</v>
      </c>
      <c r="E59" s="94">
        <v>3089</v>
      </c>
      <c r="F59" s="98">
        <v>952</v>
      </c>
      <c r="G59" s="102">
        <v>129901.973</v>
      </c>
      <c r="H59" s="95">
        <v>4585</v>
      </c>
      <c r="I59" s="17">
        <f t="shared" si="6"/>
        <v>1626</v>
      </c>
      <c r="J59" s="18">
        <f t="shared" si="6"/>
        <v>181608.973</v>
      </c>
      <c r="K59" s="17">
        <f t="shared" si="6"/>
        <v>7674</v>
      </c>
      <c r="L59" s="66"/>
      <c r="M59" s="66"/>
      <c r="N59" s="66"/>
      <c r="O59" s="67"/>
      <c r="P59" s="68"/>
      <c r="Q59" s="67"/>
    </row>
    <row r="60" spans="1:17" s="55" customFormat="1" x14ac:dyDescent="0.25">
      <c r="A60" s="69">
        <v>37</v>
      </c>
      <c r="B60" s="93" t="s">
        <v>53</v>
      </c>
      <c r="C60" s="97">
        <v>75</v>
      </c>
      <c r="D60" s="94">
        <v>4852.8999999999996</v>
      </c>
      <c r="E60" s="97">
        <v>300</v>
      </c>
      <c r="F60" s="98">
        <v>159</v>
      </c>
      <c r="G60" s="96">
        <v>21187.200000000001</v>
      </c>
      <c r="H60" s="98">
        <v>797</v>
      </c>
      <c r="I60" s="17">
        <f t="shared" si="6"/>
        <v>234</v>
      </c>
      <c r="J60" s="18">
        <f t="shared" si="6"/>
        <v>26040.1</v>
      </c>
      <c r="K60" s="17">
        <f t="shared" si="6"/>
        <v>1097</v>
      </c>
      <c r="L60" s="66"/>
      <c r="M60" s="66"/>
      <c r="N60" s="66"/>
      <c r="O60" s="67"/>
      <c r="P60" s="68"/>
      <c r="Q60" s="67"/>
    </row>
    <row r="61" spans="1:17" s="55" customFormat="1" x14ac:dyDescent="0.25">
      <c r="A61" s="69">
        <v>38</v>
      </c>
      <c r="B61" s="93" t="s">
        <v>54</v>
      </c>
      <c r="C61" s="97">
        <v>9</v>
      </c>
      <c r="D61" s="97">
        <v>504</v>
      </c>
      <c r="E61" s="97">
        <v>39</v>
      </c>
      <c r="F61" s="98">
        <v>12</v>
      </c>
      <c r="G61" s="98">
        <v>855</v>
      </c>
      <c r="H61" s="98">
        <v>30</v>
      </c>
      <c r="I61" s="17">
        <f t="shared" ref="I61:K61" si="7">C61+F61</f>
        <v>21</v>
      </c>
      <c r="J61" s="18">
        <f t="shared" si="7"/>
        <v>1359</v>
      </c>
      <c r="K61" s="17">
        <f t="shared" si="7"/>
        <v>69</v>
      </c>
      <c r="L61" s="66"/>
      <c r="M61" s="66"/>
      <c r="N61" s="66"/>
      <c r="O61" s="67"/>
      <c r="P61" s="68"/>
      <c r="Q61" s="67"/>
    </row>
    <row r="62" spans="1:17" s="28" customFormat="1" x14ac:dyDescent="0.25">
      <c r="A62" s="23"/>
      <c r="B62" s="30" t="s">
        <v>231</v>
      </c>
      <c r="C62" s="24">
        <f>SUM(C24:C61)</f>
        <v>9264</v>
      </c>
      <c r="D62" s="24">
        <f t="shared" ref="D62:H62" si="8">SUM(D24:D61)</f>
        <v>646941.49000000011</v>
      </c>
      <c r="E62" s="24">
        <f t="shared" si="8"/>
        <v>40895</v>
      </c>
      <c r="F62" s="24">
        <f t="shared" si="8"/>
        <v>16385</v>
      </c>
      <c r="G62" s="24">
        <f t="shared" si="8"/>
        <v>1931058.1229999999</v>
      </c>
      <c r="H62" s="24">
        <f t="shared" si="8"/>
        <v>78316</v>
      </c>
      <c r="I62" s="26">
        <f>SUM(I24:I61)</f>
        <v>25649</v>
      </c>
      <c r="J62" s="27">
        <f>SUM(J24:J61)</f>
        <v>2577999.6130000004</v>
      </c>
      <c r="K62" s="26">
        <f>SUM(K24:K61)</f>
        <v>119211</v>
      </c>
      <c r="L62" s="31">
        <v>25545</v>
      </c>
      <c r="M62" s="31">
        <v>2539904.8429999999</v>
      </c>
      <c r="N62" s="31">
        <v>118806</v>
      </c>
      <c r="O62" s="32">
        <f t="shared" ref="O62:Q62" si="9">I62-L62</f>
        <v>104</v>
      </c>
      <c r="P62" s="33">
        <f t="shared" si="9"/>
        <v>38094.770000000484</v>
      </c>
      <c r="Q62" s="32">
        <f t="shared" si="9"/>
        <v>405</v>
      </c>
    </row>
    <row r="63" spans="1:17" s="13" customFormat="1" x14ac:dyDescent="0.25">
      <c r="A63" s="173"/>
      <c r="B63" s="185" t="s">
        <v>55</v>
      </c>
      <c r="C63" s="177" t="s">
        <v>2</v>
      </c>
      <c r="D63" s="177"/>
      <c r="E63" s="177"/>
      <c r="F63" s="177" t="s">
        <v>3</v>
      </c>
      <c r="G63" s="177"/>
      <c r="H63" s="177"/>
      <c r="I63" s="178" t="s">
        <v>233</v>
      </c>
      <c r="J63" s="178"/>
      <c r="K63" s="178"/>
      <c r="O63" s="21"/>
      <c r="P63" s="22"/>
      <c r="Q63" s="21"/>
    </row>
    <row r="64" spans="1:17" s="55" customFormat="1" ht="36" customHeight="1" x14ac:dyDescent="0.25">
      <c r="A64" s="174"/>
      <c r="B64" s="186"/>
      <c r="C64" s="64" t="s">
        <v>234</v>
      </c>
      <c r="D64" s="65" t="s">
        <v>0</v>
      </c>
      <c r="E64" s="64" t="s">
        <v>1</v>
      </c>
      <c r="F64" s="64" t="s">
        <v>234</v>
      </c>
      <c r="G64" s="65" t="s">
        <v>0</v>
      </c>
      <c r="H64" s="64" t="s">
        <v>1</v>
      </c>
      <c r="I64" s="15" t="s">
        <v>234</v>
      </c>
      <c r="J64" s="16" t="s">
        <v>0</v>
      </c>
      <c r="K64" s="15" t="s">
        <v>1</v>
      </c>
      <c r="L64" s="66"/>
      <c r="M64" s="66"/>
      <c r="N64" s="66"/>
      <c r="O64" s="67"/>
      <c r="P64" s="68"/>
      <c r="Q64" s="67"/>
    </row>
    <row r="65" spans="1:17" s="55" customFormat="1" x14ac:dyDescent="0.25">
      <c r="A65" s="69">
        <v>1</v>
      </c>
      <c r="B65" s="81" t="s">
        <v>239</v>
      </c>
      <c r="C65" s="82">
        <v>137</v>
      </c>
      <c r="D65" s="83">
        <v>11566</v>
      </c>
      <c r="E65" s="82">
        <v>722</v>
      </c>
      <c r="F65" s="82">
        <v>105</v>
      </c>
      <c r="G65" s="83">
        <v>11912</v>
      </c>
      <c r="H65" s="82">
        <v>575</v>
      </c>
      <c r="I65" s="17">
        <f t="shared" ref="I65:K80" si="10">C65+F65</f>
        <v>242</v>
      </c>
      <c r="J65" s="18">
        <f t="shared" si="10"/>
        <v>23478</v>
      </c>
      <c r="K65" s="17">
        <f t="shared" si="10"/>
        <v>1297</v>
      </c>
      <c r="L65" s="66"/>
      <c r="M65" s="66"/>
      <c r="N65" s="66"/>
      <c r="O65" s="67"/>
      <c r="P65" s="68"/>
      <c r="Q65" s="67"/>
    </row>
    <row r="66" spans="1:17" s="55" customFormat="1" x14ac:dyDescent="0.25">
      <c r="A66" s="69">
        <v>2</v>
      </c>
      <c r="B66" s="81" t="s">
        <v>240</v>
      </c>
      <c r="C66" s="82">
        <v>126</v>
      </c>
      <c r="D66" s="83">
        <v>7259</v>
      </c>
      <c r="E66" s="82">
        <v>560</v>
      </c>
      <c r="F66" s="82">
        <v>245</v>
      </c>
      <c r="G66" s="83">
        <v>23418</v>
      </c>
      <c r="H66" s="83">
        <v>1129</v>
      </c>
      <c r="I66" s="17">
        <f t="shared" si="10"/>
        <v>371</v>
      </c>
      <c r="J66" s="18">
        <f t="shared" si="10"/>
        <v>30677</v>
      </c>
      <c r="K66" s="17">
        <f t="shared" si="10"/>
        <v>1689</v>
      </c>
      <c r="L66" s="66"/>
      <c r="M66" s="66"/>
      <c r="N66" s="66"/>
      <c r="O66" s="67"/>
      <c r="P66" s="68"/>
      <c r="Q66" s="67"/>
    </row>
    <row r="67" spans="1:17" s="55" customFormat="1" x14ac:dyDescent="0.25">
      <c r="A67" s="69">
        <v>3</v>
      </c>
      <c r="B67" s="81" t="s">
        <v>241</v>
      </c>
      <c r="C67" s="82">
        <v>95</v>
      </c>
      <c r="D67" s="83">
        <v>6062</v>
      </c>
      <c r="E67" s="82">
        <v>392</v>
      </c>
      <c r="F67" s="82">
        <v>575</v>
      </c>
      <c r="G67" s="84">
        <v>61185.7</v>
      </c>
      <c r="H67" s="83">
        <v>3000</v>
      </c>
      <c r="I67" s="17">
        <f t="shared" si="10"/>
        <v>670</v>
      </c>
      <c r="J67" s="18">
        <f t="shared" si="10"/>
        <v>67247.7</v>
      </c>
      <c r="K67" s="17">
        <f t="shared" si="10"/>
        <v>3392</v>
      </c>
      <c r="L67" s="66"/>
      <c r="M67" s="66"/>
      <c r="N67" s="66"/>
      <c r="O67" s="67"/>
      <c r="P67" s="68"/>
      <c r="Q67" s="67"/>
    </row>
    <row r="68" spans="1:17" s="55" customFormat="1" x14ac:dyDescent="0.25">
      <c r="A68" s="69">
        <v>4</v>
      </c>
      <c r="B68" s="81" t="s">
        <v>242</v>
      </c>
      <c r="C68" s="82">
        <v>194</v>
      </c>
      <c r="D68" s="84">
        <v>12646.7</v>
      </c>
      <c r="E68" s="82">
        <v>925</v>
      </c>
      <c r="F68" s="82">
        <v>180</v>
      </c>
      <c r="G68" s="83">
        <v>18146</v>
      </c>
      <c r="H68" s="82">
        <v>937</v>
      </c>
      <c r="I68" s="17">
        <f t="shared" si="10"/>
        <v>374</v>
      </c>
      <c r="J68" s="18">
        <f t="shared" si="10"/>
        <v>30792.7</v>
      </c>
      <c r="K68" s="17">
        <f t="shared" si="10"/>
        <v>1862</v>
      </c>
      <c r="L68" s="66"/>
      <c r="M68" s="66"/>
      <c r="N68" s="66"/>
      <c r="O68" s="67"/>
      <c r="P68" s="68"/>
      <c r="Q68" s="67"/>
    </row>
    <row r="69" spans="1:17" s="55" customFormat="1" x14ac:dyDescent="0.25">
      <c r="A69" s="69">
        <v>5</v>
      </c>
      <c r="B69" s="81" t="s">
        <v>243</v>
      </c>
      <c r="C69" s="82">
        <v>364</v>
      </c>
      <c r="D69" s="84">
        <v>23653</v>
      </c>
      <c r="E69" s="83">
        <v>1768</v>
      </c>
      <c r="F69" s="82">
        <v>529</v>
      </c>
      <c r="G69" s="85">
        <v>60843.040000000001</v>
      </c>
      <c r="H69" s="83">
        <v>2785</v>
      </c>
      <c r="I69" s="17">
        <f t="shared" si="10"/>
        <v>893</v>
      </c>
      <c r="J69" s="18">
        <f t="shared" si="10"/>
        <v>84496.040000000008</v>
      </c>
      <c r="K69" s="17">
        <f t="shared" si="10"/>
        <v>4553</v>
      </c>
      <c r="L69" s="66"/>
      <c r="M69" s="66"/>
      <c r="N69" s="66"/>
      <c r="O69" s="67"/>
      <c r="P69" s="68"/>
      <c r="Q69" s="67"/>
    </row>
    <row r="70" spans="1:17" s="55" customFormat="1" x14ac:dyDescent="0.25">
      <c r="A70" s="69">
        <v>6</v>
      </c>
      <c r="B70" s="81" t="s">
        <v>244</v>
      </c>
      <c r="C70" s="82">
        <v>183</v>
      </c>
      <c r="D70" s="84">
        <v>11454.3</v>
      </c>
      <c r="E70" s="82">
        <v>810</v>
      </c>
      <c r="F70" s="82">
        <v>285</v>
      </c>
      <c r="G70" s="83">
        <v>28183</v>
      </c>
      <c r="H70" s="83">
        <v>1305</v>
      </c>
      <c r="I70" s="17">
        <f t="shared" si="10"/>
        <v>468</v>
      </c>
      <c r="J70" s="18">
        <f t="shared" si="10"/>
        <v>39637.300000000003</v>
      </c>
      <c r="K70" s="17">
        <f t="shared" si="10"/>
        <v>2115</v>
      </c>
      <c r="L70" s="66"/>
      <c r="M70" s="66"/>
      <c r="N70" s="66"/>
      <c r="O70" s="67"/>
      <c r="P70" s="68"/>
      <c r="Q70" s="67"/>
    </row>
    <row r="71" spans="1:17" s="55" customFormat="1" x14ac:dyDescent="0.25">
      <c r="A71" s="69">
        <v>7</v>
      </c>
      <c r="B71" s="81" t="s">
        <v>245</v>
      </c>
      <c r="C71" s="83">
        <v>6838</v>
      </c>
      <c r="D71" s="85">
        <v>407004.51</v>
      </c>
      <c r="E71" s="83">
        <v>24130</v>
      </c>
      <c r="F71" s="83">
        <v>8068</v>
      </c>
      <c r="G71" s="85">
        <v>821421.62</v>
      </c>
      <c r="H71" s="83">
        <v>31302</v>
      </c>
      <c r="I71" s="17">
        <f t="shared" si="10"/>
        <v>14906</v>
      </c>
      <c r="J71" s="18">
        <f t="shared" si="10"/>
        <v>1228426.1299999999</v>
      </c>
      <c r="K71" s="17">
        <f t="shared" si="10"/>
        <v>55432</v>
      </c>
      <c r="L71" s="66"/>
      <c r="M71" s="66"/>
      <c r="N71" s="66"/>
      <c r="O71" s="67"/>
      <c r="P71" s="68"/>
      <c r="Q71" s="67"/>
    </row>
    <row r="72" spans="1:17" s="55" customFormat="1" x14ac:dyDescent="0.25">
      <c r="A72" s="69">
        <v>8</v>
      </c>
      <c r="B72" s="81" t="s">
        <v>246</v>
      </c>
      <c r="C72" s="82">
        <v>187</v>
      </c>
      <c r="D72" s="83">
        <v>9953.5</v>
      </c>
      <c r="E72" s="82">
        <v>719</v>
      </c>
      <c r="F72" s="82">
        <v>303</v>
      </c>
      <c r="G72" s="84">
        <v>28629.3</v>
      </c>
      <c r="H72" s="83">
        <v>1392</v>
      </c>
      <c r="I72" s="17">
        <f t="shared" si="10"/>
        <v>490</v>
      </c>
      <c r="J72" s="18">
        <f t="shared" si="10"/>
        <v>38582.800000000003</v>
      </c>
      <c r="K72" s="17">
        <f t="shared" si="10"/>
        <v>2111</v>
      </c>
      <c r="L72" s="66"/>
      <c r="M72" s="66"/>
      <c r="N72" s="66"/>
      <c r="O72" s="67"/>
      <c r="P72" s="68"/>
      <c r="Q72" s="67"/>
    </row>
    <row r="73" spans="1:17" s="55" customFormat="1" x14ac:dyDescent="0.25">
      <c r="A73" s="69">
        <v>9</v>
      </c>
      <c r="B73" s="81" t="s">
        <v>247</v>
      </c>
      <c r="C73" s="82">
        <v>935</v>
      </c>
      <c r="D73" s="85">
        <v>68748.33</v>
      </c>
      <c r="E73" s="83">
        <v>4348</v>
      </c>
      <c r="F73" s="82">
        <v>862</v>
      </c>
      <c r="G73" s="83">
        <v>95974.5</v>
      </c>
      <c r="H73" s="83">
        <v>3972</v>
      </c>
      <c r="I73" s="17">
        <f t="shared" si="10"/>
        <v>1797</v>
      </c>
      <c r="J73" s="18">
        <f t="shared" si="10"/>
        <v>164722.83000000002</v>
      </c>
      <c r="K73" s="17">
        <f t="shared" si="10"/>
        <v>8320</v>
      </c>
      <c r="L73" s="66"/>
      <c r="M73" s="66"/>
      <c r="N73" s="66"/>
      <c r="O73" s="67"/>
      <c r="P73" s="68"/>
      <c r="Q73" s="67"/>
    </row>
    <row r="74" spans="1:17" s="55" customFormat="1" x14ac:dyDescent="0.25">
      <c r="A74" s="69">
        <v>10</v>
      </c>
      <c r="B74" s="81" t="s">
        <v>248</v>
      </c>
      <c r="C74" s="82">
        <v>452</v>
      </c>
      <c r="D74" s="83">
        <v>33849</v>
      </c>
      <c r="E74" s="83">
        <v>1979</v>
      </c>
      <c r="F74" s="82">
        <v>670</v>
      </c>
      <c r="G74" s="83">
        <v>76770</v>
      </c>
      <c r="H74" s="83">
        <v>3274</v>
      </c>
      <c r="I74" s="17">
        <f t="shared" si="10"/>
        <v>1122</v>
      </c>
      <c r="J74" s="18">
        <f t="shared" si="10"/>
        <v>110619</v>
      </c>
      <c r="K74" s="17">
        <f t="shared" si="10"/>
        <v>5253</v>
      </c>
      <c r="L74" s="66"/>
      <c r="M74" s="66"/>
      <c r="N74" s="66"/>
      <c r="O74" s="67"/>
      <c r="P74" s="68"/>
      <c r="Q74" s="67"/>
    </row>
    <row r="75" spans="1:17" s="55" customFormat="1" x14ac:dyDescent="0.25">
      <c r="A75" s="69">
        <v>11</v>
      </c>
      <c r="B75" s="81" t="s">
        <v>249</v>
      </c>
      <c r="C75" s="82">
        <v>393</v>
      </c>
      <c r="D75" s="83">
        <v>26337</v>
      </c>
      <c r="E75" s="83">
        <v>1892</v>
      </c>
      <c r="F75" s="82">
        <v>291</v>
      </c>
      <c r="G75" s="84">
        <v>33445.5</v>
      </c>
      <c r="H75" s="83">
        <v>1545</v>
      </c>
      <c r="I75" s="17">
        <f t="shared" si="10"/>
        <v>684</v>
      </c>
      <c r="J75" s="18">
        <f t="shared" si="10"/>
        <v>59782.5</v>
      </c>
      <c r="K75" s="17">
        <f t="shared" si="10"/>
        <v>3437</v>
      </c>
      <c r="L75" s="66"/>
      <c r="M75" s="66"/>
      <c r="N75" s="66"/>
      <c r="O75" s="67"/>
      <c r="P75" s="68"/>
      <c r="Q75" s="67"/>
    </row>
    <row r="76" spans="1:17" s="55" customFormat="1" x14ac:dyDescent="0.25">
      <c r="A76" s="69">
        <v>12</v>
      </c>
      <c r="B76" s="81" t="s">
        <v>250</v>
      </c>
      <c r="C76" s="82">
        <v>269</v>
      </c>
      <c r="D76" s="84">
        <v>16862.400000000001</v>
      </c>
      <c r="E76" s="83">
        <v>1176</v>
      </c>
      <c r="F76" s="82">
        <v>653</v>
      </c>
      <c r="G76" s="84">
        <v>70438.399999999994</v>
      </c>
      <c r="H76" s="83">
        <v>3418</v>
      </c>
      <c r="I76" s="17">
        <f t="shared" si="10"/>
        <v>922</v>
      </c>
      <c r="J76" s="18">
        <f t="shared" si="10"/>
        <v>87300.799999999988</v>
      </c>
      <c r="K76" s="17">
        <f t="shared" si="10"/>
        <v>4594</v>
      </c>
      <c r="L76" s="66"/>
      <c r="M76" s="66"/>
      <c r="N76" s="66"/>
      <c r="O76" s="67"/>
      <c r="P76" s="68"/>
      <c r="Q76" s="67"/>
    </row>
    <row r="77" spans="1:17" s="55" customFormat="1" x14ac:dyDescent="0.25">
      <c r="A77" s="69">
        <v>13</v>
      </c>
      <c r="B77" s="81" t="s">
        <v>251</v>
      </c>
      <c r="C77" s="82">
        <v>382</v>
      </c>
      <c r="D77" s="84">
        <v>29618.6</v>
      </c>
      <c r="E77" s="83">
        <v>1846</v>
      </c>
      <c r="F77" s="82">
        <v>513</v>
      </c>
      <c r="G77" s="84">
        <v>66980.100000000006</v>
      </c>
      <c r="H77" s="83">
        <v>2807</v>
      </c>
      <c r="I77" s="17">
        <f t="shared" si="10"/>
        <v>895</v>
      </c>
      <c r="J77" s="18">
        <f t="shared" si="10"/>
        <v>96598.700000000012</v>
      </c>
      <c r="K77" s="17">
        <f t="shared" si="10"/>
        <v>4653</v>
      </c>
      <c r="L77" s="66"/>
      <c r="M77" s="66"/>
      <c r="N77" s="66"/>
      <c r="O77" s="67"/>
      <c r="P77" s="68"/>
      <c r="Q77" s="67"/>
    </row>
    <row r="78" spans="1:17" s="55" customFormat="1" x14ac:dyDescent="0.25">
      <c r="A78" s="69">
        <v>14</v>
      </c>
      <c r="B78" s="81" t="s">
        <v>252</v>
      </c>
      <c r="C78" s="82">
        <v>391</v>
      </c>
      <c r="D78" s="83">
        <v>28489</v>
      </c>
      <c r="E78" s="83">
        <v>2002</v>
      </c>
      <c r="F78" s="82">
        <v>795</v>
      </c>
      <c r="G78" s="83">
        <v>100096</v>
      </c>
      <c r="H78" s="83">
        <v>4463</v>
      </c>
      <c r="I78" s="17">
        <f t="shared" si="10"/>
        <v>1186</v>
      </c>
      <c r="J78" s="18">
        <f t="shared" si="10"/>
        <v>128585</v>
      </c>
      <c r="K78" s="17">
        <f t="shared" si="10"/>
        <v>6465</v>
      </c>
      <c r="L78" s="66"/>
      <c r="M78" s="66"/>
      <c r="N78" s="66"/>
      <c r="O78" s="67"/>
      <c r="P78" s="68"/>
      <c r="Q78" s="67"/>
    </row>
    <row r="79" spans="1:17" s="55" customFormat="1" x14ac:dyDescent="0.25">
      <c r="A79" s="69">
        <v>15</v>
      </c>
      <c r="B79" s="81" t="s">
        <v>253</v>
      </c>
      <c r="C79" s="82">
        <v>172</v>
      </c>
      <c r="D79" s="84">
        <v>11659</v>
      </c>
      <c r="E79" s="82">
        <v>810</v>
      </c>
      <c r="F79" s="82">
        <v>419</v>
      </c>
      <c r="G79" s="83">
        <v>52058</v>
      </c>
      <c r="H79" s="83">
        <v>2267</v>
      </c>
      <c r="I79" s="17">
        <f t="shared" si="10"/>
        <v>591</v>
      </c>
      <c r="J79" s="18">
        <f t="shared" si="10"/>
        <v>63717</v>
      </c>
      <c r="K79" s="17">
        <f t="shared" si="10"/>
        <v>3077</v>
      </c>
      <c r="L79" s="66"/>
      <c r="M79" s="66"/>
      <c r="N79" s="66"/>
      <c r="O79" s="67"/>
      <c r="P79" s="68"/>
      <c r="Q79" s="67"/>
    </row>
    <row r="80" spans="1:17" s="55" customFormat="1" x14ac:dyDescent="0.25">
      <c r="A80" s="69">
        <v>16</v>
      </c>
      <c r="B80" s="81" t="s">
        <v>254</v>
      </c>
      <c r="C80" s="82">
        <v>61</v>
      </c>
      <c r="D80" s="83">
        <v>12276</v>
      </c>
      <c r="E80" s="86"/>
      <c r="F80" s="87">
        <v>0</v>
      </c>
      <c r="G80" s="88">
        <v>0</v>
      </c>
      <c r="H80" s="88">
        <v>0</v>
      </c>
      <c r="I80" s="17">
        <f t="shared" si="10"/>
        <v>61</v>
      </c>
      <c r="J80" s="18">
        <f t="shared" si="10"/>
        <v>12276</v>
      </c>
      <c r="K80" s="17">
        <f t="shared" si="10"/>
        <v>0</v>
      </c>
      <c r="L80" s="66"/>
      <c r="M80" s="66"/>
      <c r="N80" s="66"/>
      <c r="O80" s="67"/>
      <c r="P80" s="68"/>
      <c r="Q80" s="67"/>
    </row>
    <row r="81" spans="1:17" s="55" customFormat="1" x14ac:dyDescent="0.25">
      <c r="A81" s="69">
        <v>17</v>
      </c>
      <c r="B81" s="81" t="s">
        <v>255</v>
      </c>
      <c r="C81" s="82">
        <v>291</v>
      </c>
      <c r="D81" s="83">
        <v>17799</v>
      </c>
      <c r="E81" s="83">
        <v>1321</v>
      </c>
      <c r="F81" s="89">
        <v>246</v>
      </c>
      <c r="G81" s="90">
        <v>24031</v>
      </c>
      <c r="H81" s="90">
        <v>1187</v>
      </c>
      <c r="I81" s="17">
        <f t="shared" ref="I81:K88" si="11">C81+F81</f>
        <v>537</v>
      </c>
      <c r="J81" s="18">
        <f t="shared" si="11"/>
        <v>41830</v>
      </c>
      <c r="K81" s="17">
        <f t="shared" si="11"/>
        <v>2508</v>
      </c>
      <c r="L81" s="66"/>
      <c r="M81" s="66"/>
      <c r="N81" s="66"/>
      <c r="O81" s="67"/>
      <c r="P81" s="68"/>
      <c r="Q81" s="67"/>
    </row>
    <row r="82" spans="1:17" s="55" customFormat="1" x14ac:dyDescent="0.25">
      <c r="A82" s="69">
        <v>18</v>
      </c>
      <c r="B82" s="81" t="s">
        <v>256</v>
      </c>
      <c r="C82" s="82">
        <v>656</v>
      </c>
      <c r="D82" s="84">
        <v>47758.9</v>
      </c>
      <c r="E82" s="83">
        <v>3130</v>
      </c>
      <c r="F82" s="89">
        <v>956</v>
      </c>
      <c r="G82" s="90">
        <v>111350</v>
      </c>
      <c r="H82" s="90">
        <v>5035</v>
      </c>
      <c r="I82" s="17">
        <f t="shared" si="11"/>
        <v>1612</v>
      </c>
      <c r="J82" s="18">
        <f t="shared" si="11"/>
        <v>159108.9</v>
      </c>
      <c r="K82" s="17">
        <f t="shared" si="11"/>
        <v>8165</v>
      </c>
      <c r="L82" s="66"/>
      <c r="M82" s="66"/>
      <c r="N82" s="66"/>
      <c r="O82" s="67"/>
      <c r="P82" s="68"/>
      <c r="Q82" s="67"/>
    </row>
    <row r="83" spans="1:17" s="55" customFormat="1" x14ac:dyDescent="0.25">
      <c r="A83" s="69">
        <v>19</v>
      </c>
      <c r="B83" s="81" t="s">
        <v>257</v>
      </c>
      <c r="C83" s="82">
        <v>280</v>
      </c>
      <c r="D83" s="83">
        <v>18705</v>
      </c>
      <c r="E83" s="82">
        <v>1250</v>
      </c>
      <c r="F83" s="89">
        <v>507</v>
      </c>
      <c r="G83" s="90">
        <v>54675</v>
      </c>
      <c r="H83" s="90">
        <v>2553</v>
      </c>
      <c r="I83" s="17">
        <f t="shared" si="11"/>
        <v>787</v>
      </c>
      <c r="J83" s="18">
        <f t="shared" si="11"/>
        <v>73380</v>
      </c>
      <c r="K83" s="17">
        <f t="shared" si="11"/>
        <v>3803</v>
      </c>
      <c r="L83" s="66"/>
      <c r="M83" s="66"/>
      <c r="N83" s="66"/>
      <c r="O83" s="67"/>
      <c r="P83" s="68"/>
      <c r="Q83" s="67"/>
    </row>
    <row r="84" spans="1:17" s="55" customFormat="1" x14ac:dyDescent="0.25">
      <c r="A84" s="69">
        <v>20</v>
      </c>
      <c r="B84" s="81" t="s">
        <v>258</v>
      </c>
      <c r="C84" s="82">
        <v>50</v>
      </c>
      <c r="D84" s="83">
        <v>4675</v>
      </c>
      <c r="E84" s="83">
        <v>168</v>
      </c>
      <c r="F84" s="89">
        <v>16</v>
      </c>
      <c r="G84" s="90">
        <v>2113</v>
      </c>
      <c r="H84" s="89">
        <v>52</v>
      </c>
      <c r="I84" s="17">
        <f t="shared" si="11"/>
        <v>66</v>
      </c>
      <c r="J84" s="18">
        <f t="shared" si="11"/>
        <v>6788</v>
      </c>
      <c r="K84" s="17">
        <f t="shared" si="11"/>
        <v>220</v>
      </c>
      <c r="L84" s="66"/>
      <c r="M84" s="66"/>
      <c r="N84" s="66"/>
      <c r="O84" s="67"/>
      <c r="P84" s="68"/>
      <c r="Q84" s="67"/>
    </row>
    <row r="85" spans="1:17" s="55" customFormat="1" x14ac:dyDescent="0.25">
      <c r="A85" s="69">
        <v>21</v>
      </c>
      <c r="B85" s="81" t="s">
        <v>259</v>
      </c>
      <c r="C85" s="83">
        <v>1536</v>
      </c>
      <c r="D85" s="85">
        <v>108495.22</v>
      </c>
      <c r="E85" s="83">
        <v>6495</v>
      </c>
      <c r="F85" s="90">
        <v>1451</v>
      </c>
      <c r="G85" s="91">
        <v>178978.57</v>
      </c>
      <c r="H85" s="90">
        <v>6871</v>
      </c>
      <c r="I85" s="17">
        <f t="shared" si="11"/>
        <v>2987</v>
      </c>
      <c r="J85" s="18">
        <f t="shared" si="11"/>
        <v>287473.79000000004</v>
      </c>
      <c r="K85" s="17">
        <f t="shared" si="11"/>
        <v>13366</v>
      </c>
      <c r="L85" s="66"/>
      <c r="M85" s="66"/>
      <c r="N85" s="66"/>
      <c r="O85" s="67"/>
      <c r="P85" s="68"/>
      <c r="Q85" s="67"/>
    </row>
    <row r="86" spans="1:17" s="55" customFormat="1" x14ac:dyDescent="0.25">
      <c r="A86" s="69">
        <v>22</v>
      </c>
      <c r="B86" s="81" t="s">
        <v>260</v>
      </c>
      <c r="C86" s="82">
        <v>101</v>
      </c>
      <c r="D86" s="83">
        <v>7645</v>
      </c>
      <c r="E86" s="82">
        <v>536</v>
      </c>
      <c r="F86" s="89">
        <v>45</v>
      </c>
      <c r="G86" s="90">
        <v>4897</v>
      </c>
      <c r="H86" s="89">
        <v>263</v>
      </c>
      <c r="I86" s="17">
        <f t="shared" si="11"/>
        <v>146</v>
      </c>
      <c r="J86" s="18">
        <f t="shared" si="11"/>
        <v>12542</v>
      </c>
      <c r="K86" s="17">
        <f t="shared" si="11"/>
        <v>799</v>
      </c>
      <c r="L86" s="66"/>
      <c r="M86" s="66"/>
      <c r="N86" s="66"/>
      <c r="O86" s="67"/>
      <c r="P86" s="68"/>
      <c r="Q86" s="67"/>
    </row>
    <row r="87" spans="1:17" s="55" customFormat="1" x14ac:dyDescent="0.25">
      <c r="A87" s="69">
        <v>23</v>
      </c>
      <c r="B87" s="81" t="s">
        <v>148</v>
      </c>
      <c r="C87" s="82">
        <v>274</v>
      </c>
      <c r="D87" s="84">
        <v>17473.5</v>
      </c>
      <c r="E87" s="83">
        <v>1246</v>
      </c>
      <c r="F87" s="89">
        <v>268</v>
      </c>
      <c r="G87" s="92">
        <v>30957.200000000001</v>
      </c>
      <c r="H87" s="90">
        <v>1369</v>
      </c>
      <c r="I87" s="17">
        <f t="shared" si="11"/>
        <v>542</v>
      </c>
      <c r="J87" s="18">
        <f t="shared" si="11"/>
        <v>48430.7</v>
      </c>
      <c r="K87" s="17">
        <f t="shared" si="11"/>
        <v>2615</v>
      </c>
      <c r="L87" s="66"/>
      <c r="M87" s="66"/>
      <c r="N87" s="66"/>
      <c r="O87" s="67"/>
      <c r="P87" s="68"/>
      <c r="Q87" s="67"/>
    </row>
    <row r="88" spans="1:17" s="55" customFormat="1" x14ac:dyDescent="0.25">
      <c r="A88" s="69">
        <v>24</v>
      </c>
      <c r="B88" s="81" t="s">
        <v>261</v>
      </c>
      <c r="C88" s="82">
        <v>576</v>
      </c>
      <c r="D88" s="84">
        <v>40487.5</v>
      </c>
      <c r="E88" s="83">
        <v>2734</v>
      </c>
      <c r="F88" s="89">
        <v>763</v>
      </c>
      <c r="G88" s="92">
        <v>92439.6</v>
      </c>
      <c r="H88" s="90">
        <v>3904</v>
      </c>
      <c r="I88" s="17">
        <f t="shared" si="11"/>
        <v>1339</v>
      </c>
      <c r="J88" s="18">
        <f t="shared" si="11"/>
        <v>132927.1</v>
      </c>
      <c r="K88" s="17">
        <f t="shared" si="11"/>
        <v>6638</v>
      </c>
      <c r="L88" s="66"/>
      <c r="M88" s="66"/>
      <c r="N88" s="66"/>
      <c r="O88" s="67"/>
      <c r="P88" s="68"/>
      <c r="Q88" s="67"/>
    </row>
    <row r="89" spans="1:17" s="29" customFormat="1" x14ac:dyDescent="0.25">
      <c r="A89" s="23"/>
      <c r="B89" s="23" t="s">
        <v>231</v>
      </c>
      <c r="C89" s="24">
        <f>SUM(C65:C88)</f>
        <v>14943</v>
      </c>
      <c r="D89" s="25">
        <f t="shared" ref="D89:H89" si="12">SUM(D65:D88)</f>
        <v>980477.46</v>
      </c>
      <c r="E89" s="24">
        <f t="shared" si="12"/>
        <v>60959</v>
      </c>
      <c r="F89" s="24">
        <f t="shared" si="12"/>
        <v>18745</v>
      </c>
      <c r="G89" s="25">
        <f t="shared" si="12"/>
        <v>2048942.53</v>
      </c>
      <c r="H89" s="24">
        <f t="shared" si="12"/>
        <v>85405</v>
      </c>
      <c r="I89" s="26">
        <f>SUM(I65:I88)</f>
        <v>33688</v>
      </c>
      <c r="J89" s="27">
        <f t="shared" ref="J89:K89" si="13">SUM(J65:J88)</f>
        <v>3029419.99</v>
      </c>
      <c r="K89" s="26">
        <f t="shared" si="13"/>
        <v>146364</v>
      </c>
      <c r="L89" s="26">
        <v>33527</v>
      </c>
      <c r="M89" s="27">
        <v>2998697.5900000003</v>
      </c>
      <c r="N89" s="26">
        <v>145842</v>
      </c>
      <c r="O89" s="32">
        <f t="shared" ref="O89:Q112" si="14">I89-L89</f>
        <v>161</v>
      </c>
      <c r="P89" s="33">
        <f t="shared" si="14"/>
        <v>30722.399999999907</v>
      </c>
      <c r="Q89" s="32">
        <f t="shared" si="14"/>
        <v>522</v>
      </c>
    </row>
    <row r="90" spans="1:17" s="13" customFormat="1" x14ac:dyDescent="0.25">
      <c r="A90" s="173"/>
      <c r="B90" s="185" t="s">
        <v>56</v>
      </c>
      <c r="C90" s="177" t="s">
        <v>2</v>
      </c>
      <c r="D90" s="177"/>
      <c r="E90" s="177"/>
      <c r="F90" s="177" t="s">
        <v>3</v>
      </c>
      <c r="G90" s="177"/>
      <c r="H90" s="177"/>
      <c r="I90" s="178" t="s">
        <v>233</v>
      </c>
      <c r="J90" s="178"/>
      <c r="K90" s="178"/>
      <c r="O90" s="21"/>
      <c r="P90" s="22"/>
      <c r="Q90" s="21"/>
    </row>
    <row r="91" spans="1:17" s="55" customFormat="1" ht="36" x14ac:dyDescent="0.25">
      <c r="A91" s="174"/>
      <c r="B91" s="186"/>
      <c r="C91" s="64" t="s">
        <v>234</v>
      </c>
      <c r="D91" s="65" t="s">
        <v>0</v>
      </c>
      <c r="E91" s="64" t="s">
        <v>1</v>
      </c>
      <c r="F91" s="64" t="s">
        <v>234</v>
      </c>
      <c r="G91" s="65" t="s">
        <v>0</v>
      </c>
      <c r="H91" s="64" t="s">
        <v>1</v>
      </c>
      <c r="I91" s="15" t="s">
        <v>234</v>
      </c>
      <c r="J91" s="16" t="s">
        <v>0</v>
      </c>
      <c r="K91" s="15" t="s">
        <v>1</v>
      </c>
      <c r="L91" s="66"/>
      <c r="M91" s="66"/>
      <c r="N91" s="66"/>
      <c r="O91" s="67"/>
      <c r="P91" s="68"/>
      <c r="Q91" s="67"/>
    </row>
    <row r="92" spans="1:17" s="55" customFormat="1" x14ac:dyDescent="0.25">
      <c r="A92" s="69">
        <v>1</v>
      </c>
      <c r="B92" s="69" t="s">
        <v>87</v>
      </c>
      <c r="C92" s="70">
        <v>945</v>
      </c>
      <c r="D92" s="71">
        <v>62052.5</v>
      </c>
      <c r="E92" s="72">
        <v>4164</v>
      </c>
      <c r="F92" s="73">
        <v>1173</v>
      </c>
      <c r="G92" s="73">
        <v>173861</v>
      </c>
      <c r="H92" s="73">
        <v>6502</v>
      </c>
      <c r="I92" s="17">
        <f>C92+F92</f>
        <v>2118</v>
      </c>
      <c r="J92" s="18">
        <f t="shared" ref="J92:K107" si="15">D92+G92</f>
        <v>235913.5</v>
      </c>
      <c r="K92" s="17">
        <f t="shared" si="15"/>
        <v>10666</v>
      </c>
      <c r="L92" s="66"/>
      <c r="M92" s="66"/>
      <c r="N92" s="66"/>
      <c r="O92" s="67"/>
      <c r="P92" s="68"/>
      <c r="Q92" s="67"/>
    </row>
    <row r="93" spans="1:17" s="55" customFormat="1" x14ac:dyDescent="0.25">
      <c r="A93" s="69">
        <v>2</v>
      </c>
      <c r="B93" s="69" t="s">
        <v>88</v>
      </c>
      <c r="C93" s="70">
        <v>63</v>
      </c>
      <c r="D93" s="72">
        <v>3494</v>
      </c>
      <c r="E93" s="70">
        <v>283</v>
      </c>
      <c r="F93" s="74">
        <v>55</v>
      </c>
      <c r="G93" s="73">
        <v>4901</v>
      </c>
      <c r="H93" s="74">
        <v>289</v>
      </c>
      <c r="I93" s="17">
        <f t="shared" ref="I93:I111" si="16">C93+F93</f>
        <v>118</v>
      </c>
      <c r="J93" s="18">
        <f t="shared" si="15"/>
        <v>8395</v>
      </c>
      <c r="K93" s="17">
        <f t="shared" si="15"/>
        <v>572</v>
      </c>
      <c r="L93" s="66"/>
      <c r="M93" s="66"/>
      <c r="N93" s="66"/>
      <c r="O93" s="67"/>
      <c r="P93" s="68"/>
      <c r="Q93" s="67"/>
    </row>
    <row r="94" spans="1:17" s="55" customFormat="1" x14ac:dyDescent="0.25">
      <c r="A94" s="69">
        <v>3</v>
      </c>
      <c r="B94" s="69" t="s">
        <v>89</v>
      </c>
      <c r="C94" s="70">
        <v>11</v>
      </c>
      <c r="D94" s="70">
        <v>500</v>
      </c>
      <c r="E94" s="70">
        <v>41</v>
      </c>
      <c r="F94" s="74">
        <v>8</v>
      </c>
      <c r="G94" s="74">
        <v>595</v>
      </c>
      <c r="H94" s="74">
        <v>38</v>
      </c>
      <c r="I94" s="17">
        <f t="shared" si="16"/>
        <v>19</v>
      </c>
      <c r="J94" s="18">
        <f t="shared" si="15"/>
        <v>1095</v>
      </c>
      <c r="K94" s="17">
        <f t="shared" si="15"/>
        <v>79</v>
      </c>
      <c r="L94" s="66"/>
      <c r="M94" s="66"/>
      <c r="N94" s="66"/>
      <c r="O94" s="67"/>
      <c r="P94" s="68"/>
      <c r="Q94" s="67"/>
    </row>
    <row r="95" spans="1:17" s="55" customFormat="1" x14ac:dyDescent="0.25">
      <c r="A95" s="69">
        <v>4</v>
      </c>
      <c r="B95" s="69" t="s">
        <v>90</v>
      </c>
      <c r="C95" s="72">
        <v>1510</v>
      </c>
      <c r="D95" s="75">
        <v>138173.85</v>
      </c>
      <c r="E95" s="72">
        <v>8240</v>
      </c>
      <c r="F95" s="73">
        <v>1359</v>
      </c>
      <c r="G95" s="76">
        <v>197869.315</v>
      </c>
      <c r="H95" s="73">
        <v>7710</v>
      </c>
      <c r="I95" s="17">
        <f t="shared" si="16"/>
        <v>2869</v>
      </c>
      <c r="J95" s="18">
        <f t="shared" si="15"/>
        <v>336043.16500000004</v>
      </c>
      <c r="K95" s="17">
        <f t="shared" si="15"/>
        <v>15950</v>
      </c>
      <c r="L95" s="66"/>
      <c r="M95" s="66"/>
      <c r="N95" s="66"/>
      <c r="O95" s="67"/>
      <c r="P95" s="68"/>
      <c r="Q95" s="67"/>
    </row>
    <row r="96" spans="1:17" s="55" customFormat="1" x14ac:dyDescent="0.25">
      <c r="A96" s="69">
        <v>5</v>
      </c>
      <c r="B96" s="69" t="s">
        <v>91</v>
      </c>
      <c r="C96" s="70">
        <v>53</v>
      </c>
      <c r="D96" s="72">
        <v>2627</v>
      </c>
      <c r="E96" s="70">
        <v>279</v>
      </c>
      <c r="F96" s="74">
        <v>18</v>
      </c>
      <c r="G96" s="73">
        <v>1852</v>
      </c>
      <c r="H96" s="74">
        <v>103</v>
      </c>
      <c r="I96" s="17">
        <f t="shared" si="16"/>
        <v>71</v>
      </c>
      <c r="J96" s="18">
        <f t="shared" si="15"/>
        <v>4479</v>
      </c>
      <c r="K96" s="17">
        <f t="shared" si="15"/>
        <v>382</v>
      </c>
      <c r="L96" s="66"/>
      <c r="M96" s="66"/>
      <c r="N96" s="66"/>
      <c r="O96" s="67"/>
      <c r="P96" s="68"/>
      <c r="Q96" s="67"/>
    </row>
    <row r="97" spans="1:17" s="55" customFormat="1" x14ac:dyDescent="0.25">
      <c r="A97" s="69">
        <v>6</v>
      </c>
      <c r="B97" s="69" t="s">
        <v>92</v>
      </c>
      <c r="C97" s="72">
        <v>1084</v>
      </c>
      <c r="D97" s="71">
        <v>73955.399999999994</v>
      </c>
      <c r="E97" s="72">
        <v>4861</v>
      </c>
      <c r="F97" s="74">
        <v>928</v>
      </c>
      <c r="G97" s="73">
        <v>108279</v>
      </c>
      <c r="H97" s="73">
        <v>4550</v>
      </c>
      <c r="I97" s="17">
        <f t="shared" si="16"/>
        <v>2012</v>
      </c>
      <c r="J97" s="18">
        <f t="shared" si="15"/>
        <v>182234.4</v>
      </c>
      <c r="K97" s="17">
        <f t="shared" si="15"/>
        <v>9411</v>
      </c>
      <c r="L97" s="66"/>
      <c r="M97" s="66"/>
      <c r="N97" s="66"/>
      <c r="O97" s="67"/>
      <c r="P97" s="68"/>
      <c r="Q97" s="67"/>
    </row>
    <row r="98" spans="1:17" s="55" customFormat="1" x14ac:dyDescent="0.25">
      <c r="A98" s="69">
        <v>7</v>
      </c>
      <c r="B98" s="69" t="s">
        <v>93</v>
      </c>
      <c r="C98" s="70">
        <v>24</v>
      </c>
      <c r="D98" s="72">
        <v>1463</v>
      </c>
      <c r="E98" s="70">
        <v>123</v>
      </c>
      <c r="F98" s="74">
        <v>17</v>
      </c>
      <c r="G98" s="73">
        <v>1817</v>
      </c>
      <c r="H98" s="74">
        <v>103</v>
      </c>
      <c r="I98" s="17">
        <f t="shared" si="16"/>
        <v>41</v>
      </c>
      <c r="J98" s="18">
        <f t="shared" si="15"/>
        <v>3280</v>
      </c>
      <c r="K98" s="17">
        <f t="shared" si="15"/>
        <v>226</v>
      </c>
      <c r="L98" s="66"/>
      <c r="M98" s="66"/>
      <c r="N98" s="66"/>
      <c r="O98" s="67"/>
      <c r="P98" s="68"/>
      <c r="Q98" s="67"/>
    </row>
    <row r="99" spans="1:17" s="55" customFormat="1" x14ac:dyDescent="0.25">
      <c r="A99" s="69">
        <v>8</v>
      </c>
      <c r="B99" s="69" t="s">
        <v>94</v>
      </c>
      <c r="C99" s="70">
        <v>132</v>
      </c>
      <c r="D99" s="72">
        <v>7268</v>
      </c>
      <c r="E99" s="70">
        <v>655</v>
      </c>
      <c r="F99" s="74">
        <v>98</v>
      </c>
      <c r="G99" s="73">
        <v>10824</v>
      </c>
      <c r="H99" s="74">
        <v>553</v>
      </c>
      <c r="I99" s="17">
        <f t="shared" si="16"/>
        <v>230</v>
      </c>
      <c r="J99" s="18">
        <f t="shared" si="15"/>
        <v>18092</v>
      </c>
      <c r="K99" s="17">
        <f t="shared" si="15"/>
        <v>1208</v>
      </c>
      <c r="L99" s="66"/>
      <c r="M99" s="66"/>
      <c r="N99" s="66"/>
      <c r="O99" s="67"/>
      <c r="P99" s="68"/>
      <c r="Q99" s="67"/>
    </row>
    <row r="100" spans="1:17" s="55" customFormat="1" x14ac:dyDescent="0.25">
      <c r="A100" s="69">
        <v>9</v>
      </c>
      <c r="B100" s="69" t="s">
        <v>95</v>
      </c>
      <c r="C100" s="70">
        <v>14</v>
      </c>
      <c r="D100" s="70">
        <v>570</v>
      </c>
      <c r="E100" s="70">
        <v>69</v>
      </c>
      <c r="F100" s="74">
        <v>3</v>
      </c>
      <c r="G100" s="74">
        <v>284</v>
      </c>
      <c r="H100" s="74">
        <v>11</v>
      </c>
      <c r="I100" s="17">
        <f t="shared" si="16"/>
        <v>17</v>
      </c>
      <c r="J100" s="18">
        <f t="shared" si="15"/>
        <v>854</v>
      </c>
      <c r="K100" s="17">
        <f t="shared" si="15"/>
        <v>80</v>
      </c>
      <c r="L100" s="66"/>
      <c r="M100" s="66"/>
      <c r="N100" s="66"/>
      <c r="O100" s="67"/>
      <c r="P100" s="68"/>
      <c r="Q100" s="67"/>
    </row>
    <row r="101" spans="1:17" s="55" customFormat="1" x14ac:dyDescent="0.25">
      <c r="A101" s="69">
        <v>10</v>
      </c>
      <c r="B101" s="69" t="s">
        <v>96</v>
      </c>
      <c r="C101" s="72">
        <v>1590</v>
      </c>
      <c r="D101" s="72">
        <v>127131</v>
      </c>
      <c r="E101" s="72">
        <v>8707</v>
      </c>
      <c r="F101" s="73">
        <v>1900</v>
      </c>
      <c r="G101" s="73">
        <v>259673</v>
      </c>
      <c r="H101" s="73">
        <v>10610</v>
      </c>
      <c r="I101" s="17">
        <f t="shared" si="16"/>
        <v>3490</v>
      </c>
      <c r="J101" s="18">
        <f t="shared" si="15"/>
        <v>386804</v>
      </c>
      <c r="K101" s="17">
        <f t="shared" si="15"/>
        <v>19317</v>
      </c>
      <c r="L101" s="66"/>
      <c r="M101" s="66"/>
      <c r="N101" s="66"/>
      <c r="O101" s="67"/>
      <c r="P101" s="68"/>
      <c r="Q101" s="67"/>
    </row>
    <row r="102" spans="1:17" s="55" customFormat="1" x14ac:dyDescent="0.25">
      <c r="A102" s="69">
        <v>11</v>
      </c>
      <c r="B102" s="69" t="s">
        <v>97</v>
      </c>
      <c r="C102" s="70">
        <v>888</v>
      </c>
      <c r="D102" s="75">
        <v>71730.080000000002</v>
      </c>
      <c r="E102" s="72">
        <v>5055</v>
      </c>
      <c r="F102" s="73">
        <v>1111</v>
      </c>
      <c r="G102" s="77">
        <v>159427.6</v>
      </c>
      <c r="H102" s="73">
        <v>6548</v>
      </c>
      <c r="I102" s="17">
        <f t="shared" si="16"/>
        <v>1999</v>
      </c>
      <c r="J102" s="18">
        <f t="shared" si="15"/>
        <v>231157.68</v>
      </c>
      <c r="K102" s="17">
        <f t="shared" si="15"/>
        <v>11603</v>
      </c>
      <c r="L102" s="66"/>
      <c r="M102" s="66"/>
      <c r="N102" s="66"/>
      <c r="O102" s="67"/>
      <c r="P102" s="68"/>
      <c r="Q102" s="67"/>
    </row>
    <row r="103" spans="1:17" s="55" customFormat="1" x14ac:dyDescent="0.25">
      <c r="A103" s="69">
        <v>12</v>
      </c>
      <c r="B103" s="69" t="s">
        <v>98</v>
      </c>
      <c r="C103" s="70">
        <v>42</v>
      </c>
      <c r="D103" s="72">
        <v>1620</v>
      </c>
      <c r="E103" s="70">
        <v>151</v>
      </c>
      <c r="F103" s="74">
        <v>13</v>
      </c>
      <c r="G103" s="73">
        <v>1125</v>
      </c>
      <c r="H103" s="74">
        <v>60</v>
      </c>
      <c r="I103" s="17">
        <f t="shared" si="16"/>
        <v>55</v>
      </c>
      <c r="J103" s="18">
        <f t="shared" si="15"/>
        <v>2745</v>
      </c>
      <c r="K103" s="17">
        <f t="shared" si="15"/>
        <v>211</v>
      </c>
      <c r="L103" s="66"/>
      <c r="M103" s="66"/>
      <c r="N103" s="66"/>
      <c r="O103" s="67"/>
      <c r="P103" s="68"/>
      <c r="Q103" s="67"/>
    </row>
    <row r="104" spans="1:17" s="55" customFormat="1" x14ac:dyDescent="0.25">
      <c r="A104" s="69">
        <v>13</v>
      </c>
      <c r="B104" s="69" t="s">
        <v>99</v>
      </c>
      <c r="C104" s="70">
        <v>12</v>
      </c>
      <c r="D104" s="70">
        <v>748</v>
      </c>
      <c r="E104" s="70">
        <v>78</v>
      </c>
      <c r="F104" s="74">
        <v>10</v>
      </c>
      <c r="G104" s="73">
        <v>1019</v>
      </c>
      <c r="H104" s="74">
        <v>56</v>
      </c>
      <c r="I104" s="17">
        <f t="shared" si="16"/>
        <v>22</v>
      </c>
      <c r="J104" s="18">
        <f t="shared" si="15"/>
        <v>1767</v>
      </c>
      <c r="K104" s="17">
        <f t="shared" si="15"/>
        <v>134</v>
      </c>
      <c r="L104" s="66"/>
      <c r="M104" s="66"/>
      <c r="N104" s="66"/>
      <c r="O104" s="67"/>
      <c r="P104" s="68"/>
      <c r="Q104" s="67"/>
    </row>
    <row r="105" spans="1:17" s="55" customFormat="1" x14ac:dyDescent="0.25">
      <c r="A105" s="69">
        <v>14</v>
      </c>
      <c r="B105" s="69" t="s">
        <v>100</v>
      </c>
      <c r="C105" s="70">
        <v>19</v>
      </c>
      <c r="D105" s="72">
        <v>1125</v>
      </c>
      <c r="E105" s="70">
        <v>98</v>
      </c>
      <c r="F105" s="74">
        <v>32</v>
      </c>
      <c r="G105" s="73">
        <v>2635</v>
      </c>
      <c r="H105" s="74">
        <v>166</v>
      </c>
      <c r="I105" s="17">
        <f t="shared" si="16"/>
        <v>51</v>
      </c>
      <c r="J105" s="18">
        <f t="shared" si="15"/>
        <v>3760</v>
      </c>
      <c r="K105" s="17">
        <f t="shared" si="15"/>
        <v>264</v>
      </c>
      <c r="L105" s="66"/>
      <c r="M105" s="66"/>
      <c r="N105" s="66"/>
      <c r="O105" s="67"/>
      <c r="P105" s="68"/>
      <c r="Q105" s="67"/>
    </row>
    <row r="106" spans="1:17" s="55" customFormat="1" x14ac:dyDescent="0.25">
      <c r="A106" s="69">
        <v>15</v>
      </c>
      <c r="B106" s="78" t="s">
        <v>232</v>
      </c>
      <c r="C106" s="70">
        <v>5</v>
      </c>
      <c r="D106" s="70">
        <v>395</v>
      </c>
      <c r="E106" s="70">
        <v>19</v>
      </c>
      <c r="F106" s="74">
        <v>0</v>
      </c>
      <c r="G106" s="73">
        <v>0</v>
      </c>
      <c r="H106" s="74">
        <v>0</v>
      </c>
      <c r="I106" s="17">
        <f t="shared" si="16"/>
        <v>5</v>
      </c>
      <c r="J106" s="59">
        <f>G106+D106</f>
        <v>395</v>
      </c>
      <c r="K106" s="17">
        <f t="shared" si="15"/>
        <v>19</v>
      </c>
      <c r="L106" s="66"/>
      <c r="M106" s="66"/>
      <c r="N106" s="66"/>
      <c r="O106" s="67"/>
      <c r="P106" s="68"/>
      <c r="Q106" s="67"/>
    </row>
    <row r="107" spans="1:17" s="55" customFormat="1" x14ac:dyDescent="0.25">
      <c r="A107" s="69">
        <v>16</v>
      </c>
      <c r="B107" s="69" t="s">
        <v>101</v>
      </c>
      <c r="C107" s="70">
        <v>53</v>
      </c>
      <c r="D107" s="72">
        <v>2667</v>
      </c>
      <c r="E107" s="70">
        <v>293</v>
      </c>
      <c r="F107" s="74">
        <v>32</v>
      </c>
      <c r="G107" s="73">
        <v>2497</v>
      </c>
      <c r="H107" s="74">
        <v>180</v>
      </c>
      <c r="I107" s="17">
        <f t="shared" si="16"/>
        <v>85</v>
      </c>
      <c r="J107" s="59">
        <f>G107+D107</f>
        <v>5164</v>
      </c>
      <c r="K107" s="17">
        <f t="shared" si="15"/>
        <v>473</v>
      </c>
      <c r="L107" s="66"/>
      <c r="M107" s="66"/>
      <c r="N107" s="66"/>
      <c r="O107" s="67"/>
      <c r="P107" s="68"/>
      <c r="Q107" s="67"/>
    </row>
    <row r="108" spans="1:17" s="55" customFormat="1" x14ac:dyDescent="0.25">
      <c r="A108" s="69">
        <v>17</v>
      </c>
      <c r="B108" s="69" t="s">
        <v>102</v>
      </c>
      <c r="C108" s="70">
        <v>615</v>
      </c>
      <c r="D108" s="72">
        <v>52293</v>
      </c>
      <c r="E108" s="72">
        <v>3036</v>
      </c>
      <c r="F108" s="74">
        <v>931</v>
      </c>
      <c r="G108" s="73">
        <v>152744</v>
      </c>
      <c r="H108" s="73">
        <v>4749</v>
      </c>
      <c r="I108" s="17">
        <f t="shared" si="16"/>
        <v>1546</v>
      </c>
      <c r="J108" s="59">
        <f>G108+D108</f>
        <v>205037</v>
      </c>
      <c r="K108" s="17">
        <f t="shared" ref="K108:K110" si="17">E108+H108</f>
        <v>7785</v>
      </c>
      <c r="L108" s="66"/>
      <c r="M108" s="66"/>
      <c r="N108" s="66"/>
      <c r="O108" s="67"/>
      <c r="P108" s="68"/>
      <c r="Q108" s="67"/>
    </row>
    <row r="109" spans="1:17" s="55" customFormat="1" x14ac:dyDescent="0.25">
      <c r="A109" s="69">
        <v>18</v>
      </c>
      <c r="B109" s="69" t="s">
        <v>103</v>
      </c>
      <c r="C109" s="72">
        <v>1723</v>
      </c>
      <c r="D109" s="71">
        <v>103615.1</v>
      </c>
      <c r="E109" s="72">
        <v>7563</v>
      </c>
      <c r="F109" s="73">
        <v>1401</v>
      </c>
      <c r="G109" s="79">
        <v>175662.31</v>
      </c>
      <c r="H109" s="73">
        <v>7916</v>
      </c>
      <c r="I109" s="17">
        <f t="shared" si="16"/>
        <v>3124</v>
      </c>
      <c r="J109" s="59">
        <f>G109+D109</f>
        <v>279277.41000000003</v>
      </c>
      <c r="K109" s="17">
        <f t="shared" si="17"/>
        <v>15479</v>
      </c>
      <c r="L109" s="66"/>
      <c r="M109" s="66"/>
      <c r="N109" s="66"/>
      <c r="O109" s="67"/>
      <c r="P109" s="68"/>
      <c r="Q109" s="67"/>
    </row>
    <row r="110" spans="1:17" s="55" customFormat="1" x14ac:dyDescent="0.25">
      <c r="A110" s="80">
        <v>19</v>
      </c>
      <c r="B110" s="69" t="s">
        <v>104</v>
      </c>
      <c r="C110" s="70">
        <v>31</v>
      </c>
      <c r="D110" s="72">
        <v>1720</v>
      </c>
      <c r="E110" s="70">
        <v>166</v>
      </c>
      <c r="F110" s="74">
        <v>8</v>
      </c>
      <c r="G110" s="74">
        <v>873</v>
      </c>
      <c r="H110" s="74">
        <v>51</v>
      </c>
      <c r="I110" s="17">
        <f t="shared" si="16"/>
        <v>39</v>
      </c>
      <c r="J110" s="59">
        <f>G110+D110</f>
        <v>2593</v>
      </c>
      <c r="K110" s="17">
        <f t="shared" si="17"/>
        <v>217</v>
      </c>
      <c r="L110" s="66"/>
      <c r="M110" s="66"/>
      <c r="N110" s="66"/>
      <c r="O110" s="67"/>
      <c r="P110" s="68"/>
      <c r="Q110" s="67"/>
    </row>
    <row r="111" spans="1:17" s="55" customFormat="1" x14ac:dyDescent="0.25">
      <c r="A111" s="69">
        <v>20</v>
      </c>
      <c r="B111" s="69" t="s">
        <v>105</v>
      </c>
      <c r="C111" s="70">
        <v>219</v>
      </c>
      <c r="D111" s="72">
        <v>10645</v>
      </c>
      <c r="E111" s="72">
        <v>1077</v>
      </c>
      <c r="F111" s="74">
        <v>27</v>
      </c>
      <c r="G111" s="73">
        <v>2239</v>
      </c>
      <c r="H111" s="74">
        <v>156</v>
      </c>
      <c r="I111" s="17">
        <f t="shared" si="16"/>
        <v>246</v>
      </c>
      <c r="J111" s="18">
        <f>D111+G111</f>
        <v>12884</v>
      </c>
      <c r="K111" s="17">
        <f>E111+H111</f>
        <v>1233</v>
      </c>
      <c r="L111" s="66"/>
      <c r="M111" s="66"/>
      <c r="N111" s="66"/>
      <c r="O111" s="67"/>
      <c r="P111" s="68"/>
      <c r="Q111" s="67"/>
    </row>
    <row r="112" spans="1:17" s="29" customFormat="1" x14ac:dyDescent="0.25">
      <c r="A112" s="23"/>
      <c r="B112" s="23" t="s">
        <v>231</v>
      </c>
      <c r="C112" s="24">
        <f t="shared" ref="C112:K112" si="18">SUM(C92:C111)</f>
        <v>9033</v>
      </c>
      <c r="D112" s="25">
        <f t="shared" si="18"/>
        <v>663792.93000000005</v>
      </c>
      <c r="E112" s="24">
        <f t="shared" si="18"/>
        <v>44958</v>
      </c>
      <c r="F112" s="24">
        <f t="shared" si="18"/>
        <v>9124</v>
      </c>
      <c r="G112" s="42">
        <f t="shared" si="18"/>
        <v>1258177.2250000001</v>
      </c>
      <c r="H112" s="24">
        <f t="shared" si="18"/>
        <v>50351</v>
      </c>
      <c r="I112" s="26">
        <f>SUM(I92:I111)</f>
        <v>18157</v>
      </c>
      <c r="J112" s="57">
        <f t="shared" si="18"/>
        <v>1921970.1549999998</v>
      </c>
      <c r="K112" s="26">
        <f t="shared" si="18"/>
        <v>95309</v>
      </c>
      <c r="L112" s="31">
        <v>17943</v>
      </c>
      <c r="M112" s="31">
        <v>1886205.6549999998</v>
      </c>
      <c r="N112" s="31">
        <v>94380</v>
      </c>
      <c r="O112" s="32">
        <f t="shared" si="14"/>
        <v>214</v>
      </c>
      <c r="P112" s="33">
        <f t="shared" si="14"/>
        <v>35764.5</v>
      </c>
      <c r="Q112" s="32">
        <f t="shared" si="14"/>
        <v>929</v>
      </c>
    </row>
    <row r="113" spans="1:17" s="66" customFormat="1" x14ac:dyDescent="0.25">
      <c r="A113" s="191"/>
      <c r="B113" s="202" t="s">
        <v>57</v>
      </c>
      <c r="C113" s="198" t="s">
        <v>2</v>
      </c>
      <c r="D113" s="198"/>
      <c r="E113" s="198"/>
      <c r="F113" s="198" t="s">
        <v>3</v>
      </c>
      <c r="G113" s="198"/>
      <c r="H113" s="198"/>
      <c r="I113" s="178" t="s">
        <v>233</v>
      </c>
      <c r="J113" s="178"/>
      <c r="K113" s="178"/>
      <c r="O113" s="67"/>
      <c r="P113" s="68"/>
      <c r="Q113" s="67"/>
    </row>
    <row r="114" spans="1:17" s="55" customFormat="1" ht="35.450000000000003" customHeight="1" x14ac:dyDescent="0.25">
      <c r="A114" s="192"/>
      <c r="B114" s="203"/>
      <c r="C114" s="64" t="s">
        <v>234</v>
      </c>
      <c r="D114" s="65" t="s">
        <v>0</v>
      </c>
      <c r="E114" s="64" t="s">
        <v>1</v>
      </c>
      <c r="F114" s="64" t="s">
        <v>234</v>
      </c>
      <c r="G114" s="65" t="s">
        <v>0</v>
      </c>
      <c r="H114" s="64" t="s">
        <v>1</v>
      </c>
      <c r="I114" s="15" t="s">
        <v>234</v>
      </c>
      <c r="J114" s="16" t="s">
        <v>0</v>
      </c>
      <c r="K114" s="15" t="s">
        <v>1</v>
      </c>
      <c r="L114" s="66"/>
      <c r="M114" s="66"/>
      <c r="N114" s="66"/>
      <c r="O114" s="67"/>
      <c r="P114" s="68"/>
      <c r="Q114" s="67"/>
    </row>
    <row r="115" spans="1:17" s="55" customFormat="1" x14ac:dyDescent="0.25">
      <c r="A115" s="69">
        <v>1</v>
      </c>
      <c r="B115" s="108" t="s">
        <v>58</v>
      </c>
      <c r="C115" s="109">
        <v>328</v>
      </c>
      <c r="D115" s="110">
        <v>28076</v>
      </c>
      <c r="E115" s="110">
        <v>1584</v>
      </c>
      <c r="F115" s="110">
        <v>1126</v>
      </c>
      <c r="G115" s="111">
        <v>155091.72</v>
      </c>
      <c r="H115" s="110">
        <v>5445</v>
      </c>
      <c r="I115" s="17">
        <f t="shared" ref="I115:K126" si="19">C115+F115</f>
        <v>1454</v>
      </c>
      <c r="J115" s="18">
        <f t="shared" si="19"/>
        <v>183167.72</v>
      </c>
      <c r="K115" s="17">
        <f t="shared" si="19"/>
        <v>7029</v>
      </c>
      <c r="L115" s="66"/>
      <c r="M115" s="66"/>
      <c r="N115" s="66"/>
      <c r="O115" s="67"/>
      <c r="P115" s="68"/>
      <c r="Q115" s="67"/>
    </row>
    <row r="116" spans="1:17" s="55" customFormat="1" x14ac:dyDescent="0.25">
      <c r="A116" s="69">
        <v>2</v>
      </c>
      <c r="B116" s="108" t="s">
        <v>59</v>
      </c>
      <c r="C116" s="109">
        <v>285</v>
      </c>
      <c r="D116" s="110">
        <v>31793</v>
      </c>
      <c r="E116" s="110">
        <v>1587</v>
      </c>
      <c r="F116" s="109">
        <v>864</v>
      </c>
      <c r="G116" s="110">
        <v>115174</v>
      </c>
      <c r="H116" s="110">
        <v>4176</v>
      </c>
      <c r="I116" s="17">
        <f t="shared" si="19"/>
        <v>1149</v>
      </c>
      <c r="J116" s="18">
        <f t="shared" si="19"/>
        <v>146967</v>
      </c>
      <c r="K116" s="17">
        <f t="shared" si="19"/>
        <v>5763</v>
      </c>
      <c r="L116" s="66"/>
      <c r="M116" s="66"/>
      <c r="N116" s="66"/>
      <c r="O116" s="67"/>
      <c r="P116" s="68"/>
      <c r="Q116" s="67"/>
    </row>
    <row r="117" spans="1:17" s="55" customFormat="1" x14ac:dyDescent="0.25">
      <c r="A117" s="69">
        <v>3</v>
      </c>
      <c r="B117" s="108" t="s">
        <v>60</v>
      </c>
      <c r="C117" s="109">
        <v>193</v>
      </c>
      <c r="D117" s="110">
        <v>23136.2</v>
      </c>
      <c r="E117" s="110">
        <v>1232</v>
      </c>
      <c r="F117" s="110">
        <v>1067</v>
      </c>
      <c r="G117" s="112">
        <v>138445.6</v>
      </c>
      <c r="H117" s="110">
        <v>5177</v>
      </c>
      <c r="I117" s="17">
        <f t="shared" si="19"/>
        <v>1260</v>
      </c>
      <c r="J117" s="18">
        <f t="shared" si="19"/>
        <v>161581.80000000002</v>
      </c>
      <c r="K117" s="17">
        <f t="shared" si="19"/>
        <v>6409</v>
      </c>
      <c r="L117" s="66"/>
      <c r="M117" s="66"/>
      <c r="N117" s="66"/>
      <c r="O117" s="67"/>
      <c r="P117" s="68"/>
      <c r="Q117" s="67"/>
    </row>
    <row r="118" spans="1:17" s="55" customFormat="1" x14ac:dyDescent="0.25">
      <c r="A118" s="69">
        <v>4</v>
      </c>
      <c r="B118" s="108" t="s">
        <v>61</v>
      </c>
      <c r="C118" s="109">
        <v>445</v>
      </c>
      <c r="D118" s="110">
        <v>40943</v>
      </c>
      <c r="E118" s="110">
        <v>1965</v>
      </c>
      <c r="F118" s="110">
        <v>1382</v>
      </c>
      <c r="G118" s="112">
        <v>184546.8</v>
      </c>
      <c r="H118" s="110">
        <v>6273</v>
      </c>
      <c r="I118" s="17">
        <f t="shared" si="19"/>
        <v>1827</v>
      </c>
      <c r="J118" s="18">
        <f t="shared" si="19"/>
        <v>225489.8</v>
      </c>
      <c r="K118" s="17">
        <f t="shared" si="19"/>
        <v>8238</v>
      </c>
      <c r="L118" s="66"/>
      <c r="M118" s="66"/>
      <c r="N118" s="66"/>
      <c r="O118" s="67"/>
      <c r="P118" s="68"/>
      <c r="Q118" s="67"/>
    </row>
    <row r="119" spans="1:17" s="55" customFormat="1" x14ac:dyDescent="0.25">
      <c r="A119" s="69">
        <v>5</v>
      </c>
      <c r="B119" s="108" t="s">
        <v>62</v>
      </c>
      <c r="C119" s="109">
        <v>908</v>
      </c>
      <c r="D119" s="111">
        <v>40546.699999999997</v>
      </c>
      <c r="E119" s="110">
        <v>3318</v>
      </c>
      <c r="F119" s="109">
        <v>423</v>
      </c>
      <c r="G119" s="111">
        <v>39742.589999999997</v>
      </c>
      <c r="H119" s="110">
        <v>1760</v>
      </c>
      <c r="I119" s="17">
        <f t="shared" si="19"/>
        <v>1331</v>
      </c>
      <c r="J119" s="18">
        <f t="shared" si="19"/>
        <v>80289.289999999994</v>
      </c>
      <c r="K119" s="17">
        <f t="shared" si="19"/>
        <v>5078</v>
      </c>
      <c r="L119" s="66"/>
      <c r="M119" s="66"/>
      <c r="N119" s="66"/>
      <c r="O119" s="67"/>
      <c r="P119" s="68"/>
      <c r="Q119" s="67"/>
    </row>
    <row r="120" spans="1:17" s="55" customFormat="1" x14ac:dyDescent="0.25">
      <c r="A120" s="69">
        <v>6</v>
      </c>
      <c r="B120" s="108" t="s">
        <v>63</v>
      </c>
      <c r="C120" s="109">
        <v>69</v>
      </c>
      <c r="D120" s="110">
        <v>3072</v>
      </c>
      <c r="E120" s="109">
        <v>296</v>
      </c>
      <c r="F120" s="109">
        <v>70</v>
      </c>
      <c r="G120" s="110">
        <v>5741</v>
      </c>
      <c r="H120" s="109">
        <v>330</v>
      </c>
      <c r="I120" s="17">
        <f t="shared" si="19"/>
        <v>139</v>
      </c>
      <c r="J120" s="18">
        <f t="shared" si="19"/>
        <v>8813</v>
      </c>
      <c r="K120" s="17">
        <f t="shared" si="19"/>
        <v>626</v>
      </c>
      <c r="L120" s="66"/>
      <c r="M120" s="66"/>
      <c r="N120" s="66"/>
      <c r="O120" s="67"/>
      <c r="P120" s="68"/>
      <c r="Q120" s="67"/>
    </row>
    <row r="121" spans="1:17" s="55" customFormat="1" x14ac:dyDescent="0.25">
      <c r="A121" s="69">
        <v>7</v>
      </c>
      <c r="B121" s="108" t="s">
        <v>64</v>
      </c>
      <c r="C121" s="109">
        <v>756</v>
      </c>
      <c r="D121" s="112">
        <v>46109</v>
      </c>
      <c r="E121" s="110">
        <v>2490</v>
      </c>
      <c r="F121" s="110">
        <v>1883</v>
      </c>
      <c r="G121" s="112">
        <v>257337.1</v>
      </c>
      <c r="H121" s="110">
        <v>8079</v>
      </c>
      <c r="I121" s="17">
        <f t="shared" si="19"/>
        <v>2639</v>
      </c>
      <c r="J121" s="18">
        <f t="shared" si="19"/>
        <v>303446.09999999998</v>
      </c>
      <c r="K121" s="17">
        <f t="shared" si="19"/>
        <v>10569</v>
      </c>
      <c r="L121" s="66"/>
      <c r="M121" s="66"/>
      <c r="N121" s="66"/>
      <c r="O121" s="67"/>
      <c r="P121" s="68"/>
      <c r="Q121" s="67"/>
    </row>
    <row r="122" spans="1:17" s="55" customFormat="1" x14ac:dyDescent="0.25">
      <c r="A122" s="69">
        <v>8</v>
      </c>
      <c r="B122" s="108" t="s">
        <v>65</v>
      </c>
      <c r="C122" s="109">
        <v>36</v>
      </c>
      <c r="D122" s="110">
        <v>2934</v>
      </c>
      <c r="E122" s="109">
        <v>182</v>
      </c>
      <c r="F122" s="109">
        <v>138</v>
      </c>
      <c r="G122" s="110">
        <v>17772</v>
      </c>
      <c r="H122" s="109">
        <v>686</v>
      </c>
      <c r="I122" s="17">
        <f t="shared" si="19"/>
        <v>174</v>
      </c>
      <c r="J122" s="18">
        <f t="shared" si="19"/>
        <v>20706</v>
      </c>
      <c r="K122" s="17">
        <f t="shared" si="19"/>
        <v>868</v>
      </c>
      <c r="L122" s="66"/>
      <c r="M122" s="66"/>
      <c r="N122" s="66"/>
      <c r="O122" s="67"/>
      <c r="P122" s="68"/>
      <c r="Q122" s="67"/>
    </row>
    <row r="123" spans="1:17" s="55" customFormat="1" x14ac:dyDescent="0.25">
      <c r="A123" s="69">
        <v>9</v>
      </c>
      <c r="B123" s="108" t="s">
        <v>66</v>
      </c>
      <c r="C123" s="109">
        <v>73</v>
      </c>
      <c r="D123" s="110">
        <v>5466</v>
      </c>
      <c r="E123" s="109">
        <v>317</v>
      </c>
      <c r="F123" s="109">
        <v>209</v>
      </c>
      <c r="G123" s="110">
        <v>24203</v>
      </c>
      <c r="H123" s="109">
        <v>940</v>
      </c>
      <c r="I123" s="17">
        <f t="shared" si="19"/>
        <v>282</v>
      </c>
      <c r="J123" s="18">
        <f t="shared" si="19"/>
        <v>29669</v>
      </c>
      <c r="K123" s="17">
        <f t="shared" si="19"/>
        <v>1257</v>
      </c>
      <c r="L123" s="66"/>
      <c r="M123" s="66"/>
      <c r="N123" s="66"/>
      <c r="O123" s="67"/>
      <c r="P123" s="68"/>
      <c r="Q123" s="67"/>
    </row>
    <row r="124" spans="1:17" s="55" customFormat="1" x14ac:dyDescent="0.25">
      <c r="A124" s="69">
        <v>10</v>
      </c>
      <c r="B124" s="108" t="s">
        <v>67</v>
      </c>
      <c r="C124" s="109">
        <v>86</v>
      </c>
      <c r="D124" s="110">
        <v>6421</v>
      </c>
      <c r="E124" s="109">
        <v>364</v>
      </c>
      <c r="F124" s="109">
        <v>452</v>
      </c>
      <c r="G124" s="110">
        <v>53870</v>
      </c>
      <c r="H124" s="110">
        <v>2147</v>
      </c>
      <c r="I124" s="17">
        <f t="shared" si="19"/>
        <v>538</v>
      </c>
      <c r="J124" s="18">
        <f t="shared" si="19"/>
        <v>60291</v>
      </c>
      <c r="K124" s="17">
        <f t="shared" si="19"/>
        <v>2511</v>
      </c>
      <c r="L124" s="66"/>
      <c r="M124" s="66"/>
      <c r="N124" s="66"/>
      <c r="O124" s="67"/>
      <c r="P124" s="68"/>
      <c r="Q124" s="67"/>
    </row>
    <row r="125" spans="1:17" s="55" customFormat="1" x14ac:dyDescent="0.25">
      <c r="A125" s="69">
        <v>11</v>
      </c>
      <c r="B125" s="108" t="s">
        <v>68</v>
      </c>
      <c r="C125" s="109">
        <v>10</v>
      </c>
      <c r="D125" s="109">
        <v>513</v>
      </c>
      <c r="E125" s="109">
        <v>39</v>
      </c>
      <c r="F125" s="109">
        <v>41</v>
      </c>
      <c r="G125" s="110">
        <v>2298</v>
      </c>
      <c r="H125" s="109">
        <v>189</v>
      </c>
      <c r="I125" s="17">
        <f t="shared" si="19"/>
        <v>51</v>
      </c>
      <c r="J125" s="18">
        <f t="shared" si="19"/>
        <v>2811</v>
      </c>
      <c r="K125" s="17">
        <f t="shared" si="19"/>
        <v>228</v>
      </c>
      <c r="L125" s="66"/>
      <c r="M125" s="66"/>
      <c r="N125" s="66"/>
      <c r="O125" s="67"/>
      <c r="P125" s="68"/>
      <c r="Q125" s="67"/>
    </row>
    <row r="126" spans="1:17" s="55" customFormat="1" x14ac:dyDescent="0.25">
      <c r="A126" s="69">
        <v>12</v>
      </c>
      <c r="B126" s="108" t="s">
        <v>69</v>
      </c>
      <c r="C126" s="109">
        <v>392</v>
      </c>
      <c r="D126" s="110">
        <v>32995</v>
      </c>
      <c r="E126" s="110">
        <v>1797</v>
      </c>
      <c r="F126" s="110">
        <v>1631</v>
      </c>
      <c r="G126" s="112">
        <v>218868.6</v>
      </c>
      <c r="H126" s="110">
        <v>7660</v>
      </c>
      <c r="I126" s="17">
        <f t="shared" si="19"/>
        <v>2023</v>
      </c>
      <c r="J126" s="18">
        <f t="shared" si="19"/>
        <v>251863.6</v>
      </c>
      <c r="K126" s="17">
        <f t="shared" si="19"/>
        <v>9457</v>
      </c>
      <c r="L126" s="66"/>
      <c r="M126" s="66"/>
      <c r="N126" s="66"/>
      <c r="O126" s="67"/>
      <c r="P126" s="68"/>
      <c r="Q126" s="67"/>
    </row>
    <row r="127" spans="1:17" s="55" customFormat="1" x14ac:dyDescent="0.25">
      <c r="A127" s="80">
        <v>13</v>
      </c>
      <c r="B127" s="108" t="s">
        <v>70</v>
      </c>
      <c r="C127" s="109">
        <v>73</v>
      </c>
      <c r="D127" s="110">
        <v>5970.6</v>
      </c>
      <c r="E127" s="109">
        <v>341</v>
      </c>
      <c r="F127" s="109">
        <v>287</v>
      </c>
      <c r="G127" s="110">
        <v>29876</v>
      </c>
      <c r="H127" s="110">
        <v>1357</v>
      </c>
      <c r="I127" s="17">
        <f>C127+F127</f>
        <v>360</v>
      </c>
      <c r="J127" s="18">
        <f>D127+G127</f>
        <v>35846.6</v>
      </c>
      <c r="K127" s="17">
        <f>E127+H127</f>
        <v>1698</v>
      </c>
      <c r="L127" s="66"/>
      <c r="M127" s="66"/>
      <c r="N127" s="66"/>
      <c r="O127" s="67"/>
      <c r="P127" s="68"/>
      <c r="Q127" s="67"/>
    </row>
    <row r="128" spans="1:17" s="28" customFormat="1" x14ac:dyDescent="0.25">
      <c r="A128" s="23"/>
      <c r="B128" s="23" t="s">
        <v>231</v>
      </c>
      <c r="C128" s="60">
        <f t="shared" ref="C128:K128" si="20">SUM(C115:C127)</f>
        <v>3654</v>
      </c>
      <c r="D128" s="61">
        <f t="shared" si="20"/>
        <v>267975.5</v>
      </c>
      <c r="E128" s="61">
        <f t="shared" si="20"/>
        <v>15512</v>
      </c>
      <c r="F128" s="61">
        <f t="shared" si="20"/>
        <v>9573</v>
      </c>
      <c r="G128" s="62">
        <f t="shared" si="20"/>
        <v>1242966.4099999999</v>
      </c>
      <c r="H128" s="61">
        <f t="shared" si="20"/>
        <v>44219</v>
      </c>
      <c r="I128" s="26">
        <f t="shared" si="20"/>
        <v>13227</v>
      </c>
      <c r="J128" s="27">
        <f t="shared" si="20"/>
        <v>1510941.9100000001</v>
      </c>
      <c r="K128" s="26">
        <f t="shared" si="20"/>
        <v>59731</v>
      </c>
      <c r="L128" s="31">
        <v>13198</v>
      </c>
      <c r="M128" s="31">
        <v>1500588.21</v>
      </c>
      <c r="N128" s="31">
        <v>59573</v>
      </c>
      <c r="O128" s="32">
        <f>I128-L128</f>
        <v>29</v>
      </c>
      <c r="P128" s="33">
        <f>J128-M128</f>
        <v>10353.700000000186</v>
      </c>
      <c r="Q128" s="32">
        <f>K128-N128</f>
        <v>158</v>
      </c>
    </row>
    <row r="129" spans="1:17" s="66" customFormat="1" x14ac:dyDescent="0.25">
      <c r="A129" s="191"/>
      <c r="B129" s="196" t="s">
        <v>85</v>
      </c>
      <c r="C129" s="198" t="s">
        <v>2</v>
      </c>
      <c r="D129" s="198"/>
      <c r="E129" s="198"/>
      <c r="F129" s="198" t="s">
        <v>3</v>
      </c>
      <c r="G129" s="198"/>
      <c r="H129" s="198"/>
      <c r="I129" s="178" t="s">
        <v>233</v>
      </c>
      <c r="J129" s="178"/>
      <c r="K129" s="178"/>
      <c r="O129" s="67"/>
      <c r="P129" s="68"/>
      <c r="Q129" s="67"/>
    </row>
    <row r="130" spans="1:17" s="55" customFormat="1" ht="34.15" customHeight="1" x14ac:dyDescent="0.25">
      <c r="A130" s="192"/>
      <c r="B130" s="197"/>
      <c r="C130" s="64" t="s">
        <v>234</v>
      </c>
      <c r="D130" s="65" t="s">
        <v>0</v>
      </c>
      <c r="E130" s="64" t="s">
        <v>1</v>
      </c>
      <c r="F130" s="64" t="s">
        <v>234</v>
      </c>
      <c r="G130" s="65" t="s">
        <v>0</v>
      </c>
      <c r="H130" s="64" t="s">
        <v>1</v>
      </c>
      <c r="I130" s="15" t="s">
        <v>234</v>
      </c>
      <c r="J130" s="16" t="s">
        <v>0</v>
      </c>
      <c r="K130" s="15" t="s">
        <v>1</v>
      </c>
      <c r="L130" s="66"/>
      <c r="M130" s="66"/>
      <c r="N130" s="66"/>
      <c r="O130" s="67"/>
      <c r="P130" s="68"/>
      <c r="Q130" s="67"/>
    </row>
    <row r="131" spans="1:17" s="55" customFormat="1" x14ac:dyDescent="0.25">
      <c r="A131" s="69">
        <v>1</v>
      </c>
      <c r="B131" s="113" t="s">
        <v>71</v>
      </c>
      <c r="C131" s="114">
        <v>298</v>
      </c>
      <c r="D131" s="115">
        <v>14449</v>
      </c>
      <c r="E131" s="114">
        <v>875</v>
      </c>
      <c r="F131" s="116">
        <v>867</v>
      </c>
      <c r="G131" s="117">
        <v>65572.5</v>
      </c>
      <c r="H131" s="118">
        <v>3861</v>
      </c>
      <c r="I131" s="17">
        <f t="shared" ref="I131:K146" si="21">C131+F131</f>
        <v>1165</v>
      </c>
      <c r="J131" s="18">
        <f t="shared" si="21"/>
        <v>80021.5</v>
      </c>
      <c r="K131" s="17">
        <f t="shared" si="21"/>
        <v>4736</v>
      </c>
      <c r="L131" s="66"/>
      <c r="M131" s="66"/>
      <c r="N131" s="66"/>
      <c r="O131" s="67"/>
      <c r="P131" s="68"/>
      <c r="Q131" s="67"/>
    </row>
    <row r="132" spans="1:17" s="55" customFormat="1" x14ac:dyDescent="0.25">
      <c r="A132" s="69">
        <v>2</v>
      </c>
      <c r="B132" s="113" t="s">
        <v>72</v>
      </c>
      <c r="C132" s="114">
        <v>525</v>
      </c>
      <c r="D132" s="115">
        <v>25261.95</v>
      </c>
      <c r="E132" s="115">
        <v>1552</v>
      </c>
      <c r="F132" s="116">
        <v>774</v>
      </c>
      <c r="G132" s="118">
        <v>59748</v>
      </c>
      <c r="H132" s="118">
        <v>2738</v>
      </c>
      <c r="I132" s="17">
        <f t="shared" si="21"/>
        <v>1299</v>
      </c>
      <c r="J132" s="18">
        <f t="shared" si="21"/>
        <v>85009.95</v>
      </c>
      <c r="K132" s="17">
        <f t="shared" si="21"/>
        <v>4290</v>
      </c>
      <c r="L132" s="66"/>
      <c r="M132" s="66"/>
      <c r="N132" s="66"/>
      <c r="O132" s="67"/>
      <c r="P132" s="68"/>
      <c r="Q132" s="67"/>
    </row>
    <row r="133" spans="1:17" s="55" customFormat="1" x14ac:dyDescent="0.25">
      <c r="A133" s="69">
        <v>3</v>
      </c>
      <c r="B133" s="113" t="s">
        <v>73</v>
      </c>
      <c r="C133" s="114">
        <v>367</v>
      </c>
      <c r="D133" s="119">
        <v>22690.97</v>
      </c>
      <c r="E133" s="115">
        <v>1625</v>
      </c>
      <c r="F133" s="116">
        <v>802</v>
      </c>
      <c r="G133" s="120">
        <v>69910.167000000001</v>
      </c>
      <c r="H133" s="118">
        <v>3785</v>
      </c>
      <c r="I133" s="17">
        <f t="shared" si="21"/>
        <v>1169</v>
      </c>
      <c r="J133" s="18">
        <f t="shared" si="21"/>
        <v>92601.137000000002</v>
      </c>
      <c r="K133" s="17">
        <f t="shared" si="21"/>
        <v>5410</v>
      </c>
      <c r="L133" s="66"/>
      <c r="M133" s="66"/>
      <c r="N133" s="66"/>
      <c r="O133" s="67"/>
      <c r="P133" s="68"/>
      <c r="Q133" s="67"/>
    </row>
    <row r="134" spans="1:17" s="55" customFormat="1" x14ac:dyDescent="0.25">
      <c r="A134" s="69">
        <v>4</v>
      </c>
      <c r="B134" s="121" t="s">
        <v>262</v>
      </c>
      <c r="C134" s="114">
        <v>7</v>
      </c>
      <c r="D134" s="114">
        <v>174</v>
      </c>
      <c r="E134" s="114">
        <v>17</v>
      </c>
      <c r="F134" s="116">
        <v>67</v>
      </c>
      <c r="G134" s="118">
        <v>5585</v>
      </c>
      <c r="H134" s="116">
        <v>321</v>
      </c>
      <c r="I134" s="17">
        <f t="shared" si="21"/>
        <v>74</v>
      </c>
      <c r="J134" s="18">
        <f t="shared" si="21"/>
        <v>5759</v>
      </c>
      <c r="K134" s="17">
        <f t="shared" si="21"/>
        <v>338</v>
      </c>
      <c r="L134" s="66"/>
      <c r="M134" s="66"/>
      <c r="N134" s="66"/>
      <c r="O134" s="67"/>
      <c r="P134" s="68"/>
      <c r="Q134" s="67"/>
    </row>
    <row r="135" spans="1:17" s="55" customFormat="1" x14ac:dyDescent="0.25">
      <c r="A135" s="69">
        <v>5</v>
      </c>
      <c r="B135" s="113" t="s">
        <v>74</v>
      </c>
      <c r="C135" s="114">
        <v>173</v>
      </c>
      <c r="D135" s="122">
        <v>5055.3</v>
      </c>
      <c r="E135" s="114">
        <v>654</v>
      </c>
      <c r="F135" s="116">
        <v>305</v>
      </c>
      <c r="G135" s="118">
        <v>23233</v>
      </c>
      <c r="H135" s="118">
        <v>1512</v>
      </c>
      <c r="I135" s="17">
        <f t="shared" si="21"/>
        <v>478</v>
      </c>
      <c r="J135" s="18">
        <f t="shared" si="21"/>
        <v>28288.3</v>
      </c>
      <c r="K135" s="17">
        <f t="shared" si="21"/>
        <v>2166</v>
      </c>
      <c r="L135" s="66"/>
      <c r="M135" s="66"/>
      <c r="N135" s="66"/>
      <c r="O135" s="67"/>
      <c r="P135" s="68"/>
      <c r="Q135" s="67"/>
    </row>
    <row r="136" spans="1:17" s="55" customFormat="1" x14ac:dyDescent="0.25">
      <c r="A136" s="69">
        <v>6</v>
      </c>
      <c r="B136" s="113" t="s">
        <v>75</v>
      </c>
      <c r="C136" s="114">
        <v>185</v>
      </c>
      <c r="D136" s="122">
        <v>10866</v>
      </c>
      <c r="E136" s="114">
        <v>753</v>
      </c>
      <c r="F136" s="116">
        <v>634</v>
      </c>
      <c r="G136" s="118">
        <v>49944</v>
      </c>
      <c r="H136" s="118">
        <v>2714</v>
      </c>
      <c r="I136" s="17">
        <f t="shared" si="21"/>
        <v>819</v>
      </c>
      <c r="J136" s="18">
        <f t="shared" si="21"/>
        <v>60810</v>
      </c>
      <c r="K136" s="17">
        <f t="shared" si="21"/>
        <v>3467</v>
      </c>
      <c r="L136" s="66"/>
      <c r="M136" s="66"/>
      <c r="N136" s="66"/>
      <c r="O136" s="67"/>
      <c r="P136" s="68"/>
      <c r="Q136" s="67"/>
    </row>
    <row r="137" spans="1:17" s="55" customFormat="1" x14ac:dyDescent="0.25">
      <c r="A137" s="69">
        <v>7</v>
      </c>
      <c r="B137" s="113" t="s">
        <v>76</v>
      </c>
      <c r="C137" s="114">
        <v>416</v>
      </c>
      <c r="D137" s="119">
        <v>20749.650000000001</v>
      </c>
      <c r="E137" s="115">
        <v>1083</v>
      </c>
      <c r="F137" s="118">
        <v>1914</v>
      </c>
      <c r="G137" s="123">
        <v>161659.99</v>
      </c>
      <c r="H137" s="118">
        <v>7390</v>
      </c>
      <c r="I137" s="17">
        <f t="shared" si="21"/>
        <v>2330</v>
      </c>
      <c r="J137" s="18">
        <f t="shared" si="21"/>
        <v>182409.63999999998</v>
      </c>
      <c r="K137" s="17">
        <f t="shared" si="21"/>
        <v>8473</v>
      </c>
      <c r="L137" s="66"/>
      <c r="M137" s="66"/>
      <c r="N137" s="66"/>
      <c r="O137" s="67"/>
      <c r="P137" s="68"/>
      <c r="Q137" s="67"/>
    </row>
    <row r="138" spans="1:17" s="55" customFormat="1" x14ac:dyDescent="0.25">
      <c r="A138" s="69">
        <v>8</v>
      </c>
      <c r="B138" s="113" t="s">
        <v>77</v>
      </c>
      <c r="C138" s="114">
        <v>70</v>
      </c>
      <c r="D138" s="119">
        <v>3356.13</v>
      </c>
      <c r="E138" s="114">
        <v>254</v>
      </c>
      <c r="F138" s="116">
        <v>308</v>
      </c>
      <c r="G138" s="117">
        <v>25078.799999999999</v>
      </c>
      <c r="H138" s="118">
        <v>1457</v>
      </c>
      <c r="I138" s="17">
        <f t="shared" si="21"/>
        <v>378</v>
      </c>
      <c r="J138" s="18">
        <f t="shared" si="21"/>
        <v>28434.93</v>
      </c>
      <c r="K138" s="17">
        <f t="shared" si="21"/>
        <v>1711</v>
      </c>
      <c r="L138" s="66"/>
      <c r="M138" s="66"/>
      <c r="N138" s="66"/>
      <c r="O138" s="67"/>
      <c r="P138" s="68"/>
      <c r="Q138" s="67"/>
    </row>
    <row r="139" spans="1:17" s="55" customFormat="1" x14ac:dyDescent="0.25">
      <c r="A139" s="69">
        <v>9</v>
      </c>
      <c r="B139" s="113" t="s">
        <v>78</v>
      </c>
      <c r="C139" s="114">
        <v>120</v>
      </c>
      <c r="D139" s="122">
        <v>5289.5</v>
      </c>
      <c r="E139" s="114">
        <v>418</v>
      </c>
      <c r="F139" s="116">
        <v>422</v>
      </c>
      <c r="G139" s="117">
        <v>34046.199999999997</v>
      </c>
      <c r="H139" s="118">
        <v>2032</v>
      </c>
      <c r="I139" s="17">
        <f t="shared" si="21"/>
        <v>542</v>
      </c>
      <c r="J139" s="18">
        <f t="shared" si="21"/>
        <v>39335.699999999997</v>
      </c>
      <c r="K139" s="17">
        <f t="shared" si="21"/>
        <v>2450</v>
      </c>
      <c r="L139" s="66"/>
      <c r="M139" s="66"/>
      <c r="N139" s="66"/>
      <c r="O139" s="67"/>
      <c r="P139" s="68"/>
      <c r="Q139" s="67"/>
    </row>
    <row r="140" spans="1:17" s="55" customFormat="1" x14ac:dyDescent="0.25">
      <c r="A140" s="69">
        <v>10</v>
      </c>
      <c r="B140" s="113" t="s">
        <v>79</v>
      </c>
      <c r="C140" s="114">
        <v>146</v>
      </c>
      <c r="D140" s="122">
        <v>7830.5</v>
      </c>
      <c r="E140" s="114">
        <v>490</v>
      </c>
      <c r="F140" s="116">
        <v>627</v>
      </c>
      <c r="G140" s="117">
        <v>64130.7</v>
      </c>
      <c r="H140" s="118">
        <v>3130</v>
      </c>
      <c r="I140" s="17">
        <f t="shared" si="21"/>
        <v>773</v>
      </c>
      <c r="J140" s="18">
        <f t="shared" si="21"/>
        <v>71961.2</v>
      </c>
      <c r="K140" s="17">
        <f t="shared" si="21"/>
        <v>3620</v>
      </c>
      <c r="L140" s="66"/>
      <c r="M140" s="66"/>
      <c r="N140" s="66"/>
      <c r="O140" s="67"/>
      <c r="P140" s="68"/>
      <c r="Q140" s="67"/>
    </row>
    <row r="141" spans="1:17" s="55" customFormat="1" x14ac:dyDescent="0.25">
      <c r="A141" s="69">
        <v>11</v>
      </c>
      <c r="B141" s="113" t="s">
        <v>80</v>
      </c>
      <c r="C141" s="114">
        <v>102</v>
      </c>
      <c r="D141" s="115">
        <v>6279</v>
      </c>
      <c r="E141" s="114">
        <v>368</v>
      </c>
      <c r="F141" s="116">
        <v>561</v>
      </c>
      <c r="G141" s="118">
        <v>52464</v>
      </c>
      <c r="H141" s="118">
        <v>2409</v>
      </c>
      <c r="I141" s="17">
        <f t="shared" si="21"/>
        <v>663</v>
      </c>
      <c r="J141" s="18">
        <f t="shared" si="21"/>
        <v>58743</v>
      </c>
      <c r="K141" s="17">
        <f t="shared" si="21"/>
        <v>2777</v>
      </c>
      <c r="L141" s="66"/>
      <c r="M141" s="66"/>
      <c r="N141" s="66"/>
      <c r="O141" s="67"/>
      <c r="P141" s="68"/>
      <c r="Q141" s="67"/>
    </row>
    <row r="142" spans="1:17" s="55" customFormat="1" x14ac:dyDescent="0.25">
      <c r="A142" s="69">
        <v>12</v>
      </c>
      <c r="B142" s="113" t="s">
        <v>81</v>
      </c>
      <c r="C142" s="114">
        <v>170</v>
      </c>
      <c r="D142" s="115">
        <v>9305</v>
      </c>
      <c r="E142" s="114">
        <v>695</v>
      </c>
      <c r="F142" s="116">
        <v>385</v>
      </c>
      <c r="G142" s="118">
        <v>34605</v>
      </c>
      <c r="H142" s="118">
        <v>1816</v>
      </c>
      <c r="I142" s="17">
        <f t="shared" si="21"/>
        <v>555</v>
      </c>
      <c r="J142" s="18">
        <f t="shared" si="21"/>
        <v>43910</v>
      </c>
      <c r="K142" s="17">
        <f t="shared" si="21"/>
        <v>2511</v>
      </c>
      <c r="L142" s="66"/>
      <c r="M142" s="66"/>
      <c r="N142" s="66"/>
      <c r="O142" s="67"/>
      <c r="P142" s="68"/>
      <c r="Q142" s="67"/>
    </row>
    <row r="143" spans="1:17" s="55" customFormat="1" x14ac:dyDescent="0.25">
      <c r="A143" s="69">
        <v>13</v>
      </c>
      <c r="B143" s="113" t="s">
        <v>268</v>
      </c>
      <c r="C143" s="114">
        <v>7</v>
      </c>
      <c r="D143" s="114">
        <v>392</v>
      </c>
      <c r="E143" s="114">
        <v>33</v>
      </c>
      <c r="F143" s="116">
        <v>41</v>
      </c>
      <c r="G143" s="118">
        <v>2612</v>
      </c>
      <c r="H143" s="116">
        <v>220</v>
      </c>
      <c r="I143" s="17">
        <f t="shared" si="21"/>
        <v>48</v>
      </c>
      <c r="J143" s="18">
        <f t="shared" si="21"/>
        <v>3004</v>
      </c>
      <c r="K143" s="17">
        <f t="shared" si="21"/>
        <v>253</v>
      </c>
      <c r="L143" s="66"/>
      <c r="M143" s="66"/>
      <c r="N143" s="66"/>
      <c r="O143" s="67"/>
      <c r="P143" s="68"/>
      <c r="Q143" s="67"/>
    </row>
    <row r="144" spans="1:17" s="55" customFormat="1" x14ac:dyDescent="0.25">
      <c r="A144" s="69">
        <v>14</v>
      </c>
      <c r="B144" s="113" t="s">
        <v>82</v>
      </c>
      <c r="C144" s="114">
        <v>62</v>
      </c>
      <c r="D144" s="115">
        <v>3273</v>
      </c>
      <c r="E144" s="114">
        <v>277</v>
      </c>
      <c r="F144" s="116">
        <v>183</v>
      </c>
      <c r="G144" s="118">
        <v>12929</v>
      </c>
      <c r="H144" s="116">
        <v>848</v>
      </c>
      <c r="I144" s="17">
        <f t="shared" si="21"/>
        <v>245</v>
      </c>
      <c r="J144" s="18">
        <f t="shared" si="21"/>
        <v>16202</v>
      </c>
      <c r="K144" s="17">
        <f t="shared" si="21"/>
        <v>1125</v>
      </c>
      <c r="L144" s="66"/>
      <c r="M144" s="66"/>
      <c r="N144" s="66"/>
      <c r="O144" s="67"/>
      <c r="P144" s="68"/>
      <c r="Q144" s="67"/>
    </row>
    <row r="145" spans="1:17" s="55" customFormat="1" x14ac:dyDescent="0.25">
      <c r="A145" s="69">
        <v>15</v>
      </c>
      <c r="B145" s="113" t="s">
        <v>83</v>
      </c>
      <c r="C145" s="114">
        <v>83</v>
      </c>
      <c r="D145" s="115">
        <v>5096.7</v>
      </c>
      <c r="E145" s="114">
        <v>370</v>
      </c>
      <c r="F145" s="116">
        <v>184</v>
      </c>
      <c r="G145" s="118">
        <v>13239</v>
      </c>
      <c r="H145" s="116">
        <v>945</v>
      </c>
      <c r="I145" s="17">
        <f t="shared" si="21"/>
        <v>267</v>
      </c>
      <c r="J145" s="18">
        <f t="shared" si="21"/>
        <v>18335.7</v>
      </c>
      <c r="K145" s="17">
        <f t="shared" si="21"/>
        <v>1315</v>
      </c>
      <c r="L145" s="66"/>
      <c r="M145" s="66"/>
      <c r="N145" s="66"/>
      <c r="O145" s="67"/>
      <c r="P145" s="68"/>
      <c r="Q145" s="67"/>
    </row>
    <row r="146" spans="1:17" s="55" customFormat="1" x14ac:dyDescent="0.25">
      <c r="A146" s="69">
        <v>16</v>
      </c>
      <c r="B146" s="113" t="s">
        <v>84</v>
      </c>
      <c r="C146" s="114">
        <v>322</v>
      </c>
      <c r="D146" s="115">
        <v>4095</v>
      </c>
      <c r="E146" s="114">
        <v>520</v>
      </c>
      <c r="F146" s="116">
        <v>530</v>
      </c>
      <c r="G146" s="118">
        <v>37630</v>
      </c>
      <c r="H146" s="118">
        <v>1552</v>
      </c>
      <c r="I146" s="17">
        <f t="shared" si="21"/>
        <v>852</v>
      </c>
      <c r="J146" s="18">
        <f t="shared" si="21"/>
        <v>41725</v>
      </c>
      <c r="K146" s="17">
        <f t="shared" si="21"/>
        <v>2072</v>
      </c>
      <c r="L146" s="66"/>
      <c r="M146" s="66"/>
      <c r="N146" s="66"/>
      <c r="O146" s="67"/>
      <c r="P146" s="68"/>
      <c r="Q146" s="67"/>
    </row>
    <row r="147" spans="1:17" s="55" customFormat="1" x14ac:dyDescent="0.25">
      <c r="A147" s="69">
        <v>17</v>
      </c>
      <c r="B147" s="113" t="s">
        <v>265</v>
      </c>
      <c r="C147" s="114">
        <v>3</v>
      </c>
      <c r="D147" s="115">
        <v>144</v>
      </c>
      <c r="E147" s="114">
        <v>7</v>
      </c>
      <c r="F147" s="116">
        <v>5</v>
      </c>
      <c r="G147" s="124"/>
      <c r="H147" s="124"/>
      <c r="I147" s="17">
        <f t="shared" ref="I147:K148" si="22">C147+F147</f>
        <v>8</v>
      </c>
      <c r="J147" s="18">
        <f t="shared" si="22"/>
        <v>144</v>
      </c>
      <c r="K147" s="17">
        <f t="shared" si="22"/>
        <v>7</v>
      </c>
      <c r="L147" s="66"/>
      <c r="M147" s="66"/>
      <c r="N147" s="66"/>
      <c r="O147" s="67"/>
      <c r="P147" s="68"/>
      <c r="Q147" s="67"/>
    </row>
    <row r="148" spans="1:17" s="55" customFormat="1" x14ac:dyDescent="0.25">
      <c r="A148" s="69">
        <v>18</v>
      </c>
      <c r="B148" s="113" t="s">
        <v>265</v>
      </c>
      <c r="C148" s="114">
        <v>42</v>
      </c>
      <c r="D148" s="115">
        <v>2545</v>
      </c>
      <c r="E148" s="114">
        <v>209</v>
      </c>
      <c r="F148" s="116">
        <v>128</v>
      </c>
      <c r="G148" s="123">
        <v>10983.93</v>
      </c>
      <c r="H148" s="116">
        <v>677</v>
      </c>
      <c r="I148" s="17">
        <f t="shared" si="22"/>
        <v>170</v>
      </c>
      <c r="J148" s="18">
        <f t="shared" si="22"/>
        <v>13528.93</v>
      </c>
      <c r="K148" s="17">
        <f t="shared" si="22"/>
        <v>886</v>
      </c>
      <c r="L148" s="66"/>
      <c r="M148" s="66"/>
      <c r="N148" s="66"/>
      <c r="O148" s="67"/>
      <c r="P148" s="68"/>
      <c r="Q148" s="67"/>
    </row>
    <row r="149" spans="1:17" s="29" customFormat="1" x14ac:dyDescent="0.25">
      <c r="A149" s="23"/>
      <c r="B149" s="23" t="s">
        <v>231</v>
      </c>
      <c r="C149" s="24">
        <f>SUM(C131:C148)</f>
        <v>3098</v>
      </c>
      <c r="D149" s="41">
        <f t="shared" ref="D149:K149" si="23">SUM(D131:D148)</f>
        <v>146852.70000000001</v>
      </c>
      <c r="E149" s="24">
        <f t="shared" si="23"/>
        <v>10200</v>
      </c>
      <c r="F149" s="24">
        <f t="shared" si="23"/>
        <v>8737</v>
      </c>
      <c r="G149" s="41">
        <f t="shared" si="23"/>
        <v>723371.28700000001</v>
      </c>
      <c r="H149" s="24">
        <f t="shared" si="23"/>
        <v>37407</v>
      </c>
      <c r="I149" s="24">
        <f t="shared" si="23"/>
        <v>11835</v>
      </c>
      <c r="J149" s="42">
        <f t="shared" si="23"/>
        <v>870223.98699999996</v>
      </c>
      <c r="K149" s="24">
        <f t="shared" si="23"/>
        <v>47607</v>
      </c>
      <c r="L149" s="31">
        <v>11821</v>
      </c>
      <c r="M149" s="31">
        <v>865554.1669999999</v>
      </c>
      <c r="N149" s="31">
        <v>47536</v>
      </c>
      <c r="O149" s="32">
        <f t="shared" ref="O149:Q149" si="24">I149-L149</f>
        <v>14</v>
      </c>
      <c r="P149" s="33">
        <f t="shared" si="24"/>
        <v>4669.8200000000652</v>
      </c>
      <c r="Q149" s="32">
        <f t="shared" si="24"/>
        <v>71</v>
      </c>
    </row>
    <row r="150" spans="1:17" s="66" customFormat="1" x14ac:dyDescent="0.25">
      <c r="A150" s="191"/>
      <c r="B150" s="196" t="s">
        <v>86</v>
      </c>
      <c r="C150" s="199" t="s">
        <v>2</v>
      </c>
      <c r="D150" s="200"/>
      <c r="E150" s="201"/>
      <c r="F150" s="198" t="s">
        <v>3</v>
      </c>
      <c r="G150" s="198"/>
      <c r="H150" s="198"/>
      <c r="I150" s="178" t="s">
        <v>233</v>
      </c>
      <c r="J150" s="178"/>
      <c r="K150" s="178"/>
      <c r="O150" s="67"/>
      <c r="P150" s="68"/>
      <c r="Q150" s="67"/>
    </row>
    <row r="151" spans="1:17" s="55" customFormat="1" ht="33" customHeight="1" x14ac:dyDescent="0.25">
      <c r="A151" s="192"/>
      <c r="B151" s="197"/>
      <c r="C151" s="64" t="s">
        <v>234</v>
      </c>
      <c r="D151" s="65" t="s">
        <v>0</v>
      </c>
      <c r="E151" s="64" t="s">
        <v>1</v>
      </c>
      <c r="F151" s="64" t="s">
        <v>234</v>
      </c>
      <c r="G151" s="65" t="s">
        <v>0</v>
      </c>
      <c r="H151" s="64" t="s">
        <v>1</v>
      </c>
      <c r="I151" s="15" t="s">
        <v>234</v>
      </c>
      <c r="J151" s="16" t="s">
        <v>0</v>
      </c>
      <c r="K151" s="15" t="s">
        <v>1</v>
      </c>
      <c r="L151" s="66"/>
      <c r="M151" s="66"/>
      <c r="N151" s="66"/>
      <c r="O151" s="67"/>
      <c r="P151" s="68"/>
      <c r="Q151" s="67"/>
    </row>
    <row r="152" spans="1:17" s="55" customFormat="1" x14ac:dyDescent="0.25">
      <c r="A152" s="69">
        <v>1</v>
      </c>
      <c r="B152" s="125" t="s">
        <v>106</v>
      </c>
      <c r="C152" s="126">
        <v>53</v>
      </c>
      <c r="D152" s="127">
        <v>3766</v>
      </c>
      <c r="E152" s="126">
        <v>252</v>
      </c>
      <c r="F152" s="126">
        <v>116</v>
      </c>
      <c r="G152" s="127">
        <v>10131</v>
      </c>
      <c r="H152" s="126">
        <v>566</v>
      </c>
      <c r="I152" s="17">
        <f>C152+F152</f>
        <v>169</v>
      </c>
      <c r="J152" s="18">
        <f t="shared" ref="I152:K168" si="25">D152+G152</f>
        <v>13897</v>
      </c>
      <c r="K152" s="17">
        <f t="shared" si="25"/>
        <v>818</v>
      </c>
      <c r="L152" s="66"/>
      <c r="M152" s="67"/>
      <c r="N152" s="66"/>
      <c r="O152" s="67"/>
      <c r="P152" s="68"/>
      <c r="Q152" s="67"/>
    </row>
    <row r="153" spans="1:17" s="55" customFormat="1" x14ac:dyDescent="0.25">
      <c r="A153" s="69">
        <v>2</v>
      </c>
      <c r="B153" s="125" t="s">
        <v>87</v>
      </c>
      <c r="C153" s="126">
        <v>150</v>
      </c>
      <c r="D153" s="127">
        <v>9794</v>
      </c>
      <c r="E153" s="126">
        <v>644</v>
      </c>
      <c r="F153" s="126">
        <v>96</v>
      </c>
      <c r="G153" s="127">
        <v>8913</v>
      </c>
      <c r="H153" s="126">
        <v>438</v>
      </c>
      <c r="I153" s="17">
        <f t="shared" si="25"/>
        <v>246</v>
      </c>
      <c r="J153" s="18">
        <f t="shared" si="25"/>
        <v>18707</v>
      </c>
      <c r="K153" s="17">
        <f t="shared" si="25"/>
        <v>1082</v>
      </c>
      <c r="L153" s="66"/>
      <c r="M153" s="67"/>
      <c r="N153" s="66"/>
      <c r="O153" s="67"/>
      <c r="P153" s="68"/>
      <c r="Q153" s="67"/>
    </row>
    <row r="154" spans="1:17" s="55" customFormat="1" x14ac:dyDescent="0.25">
      <c r="A154" s="69">
        <v>3</v>
      </c>
      <c r="B154" s="125" t="s">
        <v>107</v>
      </c>
      <c r="C154" s="126">
        <v>64</v>
      </c>
      <c r="D154" s="127">
        <v>3529</v>
      </c>
      <c r="E154" s="126">
        <v>289</v>
      </c>
      <c r="F154" s="126">
        <v>62</v>
      </c>
      <c r="G154" s="127">
        <v>4087</v>
      </c>
      <c r="H154" s="126">
        <v>274</v>
      </c>
      <c r="I154" s="17">
        <f t="shared" si="25"/>
        <v>126</v>
      </c>
      <c r="J154" s="18">
        <f t="shared" si="25"/>
        <v>7616</v>
      </c>
      <c r="K154" s="17">
        <f t="shared" si="25"/>
        <v>563</v>
      </c>
      <c r="L154" s="66"/>
      <c r="M154" s="67"/>
      <c r="N154" s="66"/>
      <c r="O154" s="67"/>
      <c r="P154" s="68"/>
      <c r="Q154" s="67"/>
    </row>
    <row r="155" spans="1:17" s="55" customFormat="1" x14ac:dyDescent="0.25">
      <c r="A155" s="69">
        <v>4</v>
      </c>
      <c r="B155" s="125" t="s">
        <v>108</v>
      </c>
      <c r="C155" s="126">
        <v>111</v>
      </c>
      <c r="D155" s="127">
        <v>6522</v>
      </c>
      <c r="E155" s="126">
        <v>552</v>
      </c>
      <c r="F155" s="126">
        <v>149</v>
      </c>
      <c r="G155" s="127">
        <v>12344</v>
      </c>
      <c r="H155" s="126">
        <v>813</v>
      </c>
      <c r="I155" s="17">
        <f t="shared" si="25"/>
        <v>260</v>
      </c>
      <c r="J155" s="18">
        <f t="shared" si="25"/>
        <v>18866</v>
      </c>
      <c r="K155" s="17">
        <f t="shared" si="25"/>
        <v>1365</v>
      </c>
      <c r="L155" s="66"/>
      <c r="M155" s="67"/>
      <c r="N155" s="66"/>
      <c r="O155" s="67"/>
      <c r="P155" s="68"/>
      <c r="Q155" s="67"/>
    </row>
    <row r="156" spans="1:17" s="55" customFormat="1" x14ac:dyDescent="0.25">
      <c r="A156" s="69">
        <v>5</v>
      </c>
      <c r="B156" s="125" t="s">
        <v>109</v>
      </c>
      <c r="C156" s="126">
        <v>73</v>
      </c>
      <c r="D156" s="127">
        <v>3580</v>
      </c>
      <c r="E156" s="126">
        <v>318</v>
      </c>
      <c r="F156" s="126">
        <v>170</v>
      </c>
      <c r="G156" s="127">
        <v>16709</v>
      </c>
      <c r="H156" s="126">
        <v>931</v>
      </c>
      <c r="I156" s="17">
        <f t="shared" si="25"/>
        <v>243</v>
      </c>
      <c r="J156" s="18">
        <f t="shared" si="25"/>
        <v>20289</v>
      </c>
      <c r="K156" s="17">
        <f t="shared" si="25"/>
        <v>1249</v>
      </c>
      <c r="L156" s="66"/>
      <c r="M156" s="67"/>
      <c r="N156" s="66"/>
      <c r="O156" s="67"/>
      <c r="P156" s="68"/>
      <c r="Q156" s="67"/>
    </row>
    <row r="157" spans="1:17" s="55" customFormat="1" x14ac:dyDescent="0.25">
      <c r="A157" s="69">
        <v>6</v>
      </c>
      <c r="B157" s="125" t="s">
        <v>238</v>
      </c>
      <c r="C157" s="126">
        <v>9</v>
      </c>
      <c r="D157" s="126">
        <v>368</v>
      </c>
      <c r="E157" s="126">
        <v>29</v>
      </c>
      <c r="F157" s="56"/>
      <c r="G157" s="54"/>
      <c r="H157" s="56"/>
      <c r="I157" s="17">
        <f t="shared" si="25"/>
        <v>9</v>
      </c>
      <c r="J157" s="18">
        <f t="shared" si="25"/>
        <v>368</v>
      </c>
      <c r="K157" s="17">
        <f t="shared" si="25"/>
        <v>29</v>
      </c>
      <c r="L157" s="66"/>
      <c r="M157" s="67"/>
      <c r="N157" s="66"/>
      <c r="O157" s="67"/>
      <c r="P157" s="68"/>
      <c r="Q157" s="67"/>
    </row>
    <row r="158" spans="1:17" s="55" customFormat="1" x14ac:dyDescent="0.25">
      <c r="A158" s="69">
        <v>7</v>
      </c>
      <c r="B158" s="125" t="s">
        <v>110</v>
      </c>
      <c r="C158" s="126">
        <v>155</v>
      </c>
      <c r="D158" s="127">
        <v>8828</v>
      </c>
      <c r="E158" s="126">
        <v>662</v>
      </c>
      <c r="F158" s="126">
        <v>199</v>
      </c>
      <c r="G158" s="127">
        <v>16133</v>
      </c>
      <c r="H158" s="126">
        <v>887</v>
      </c>
      <c r="I158" s="17">
        <f t="shared" si="25"/>
        <v>354</v>
      </c>
      <c r="J158" s="18">
        <f t="shared" si="25"/>
        <v>24961</v>
      </c>
      <c r="K158" s="17">
        <f t="shared" si="25"/>
        <v>1549</v>
      </c>
      <c r="L158" s="66"/>
      <c r="M158" s="67"/>
      <c r="N158" s="66"/>
      <c r="O158" s="67"/>
      <c r="P158" s="68"/>
      <c r="Q158" s="67"/>
    </row>
    <row r="159" spans="1:17" s="55" customFormat="1" x14ac:dyDescent="0.25">
      <c r="A159" s="69">
        <v>8</v>
      </c>
      <c r="B159" s="125" t="s">
        <v>111</v>
      </c>
      <c r="C159" s="126">
        <v>103</v>
      </c>
      <c r="D159" s="127">
        <v>6094</v>
      </c>
      <c r="E159" s="126">
        <v>452</v>
      </c>
      <c r="F159" s="126">
        <v>81</v>
      </c>
      <c r="G159" s="128">
        <v>7500.8</v>
      </c>
      <c r="H159" s="126">
        <v>327</v>
      </c>
      <c r="I159" s="17">
        <f t="shared" si="25"/>
        <v>184</v>
      </c>
      <c r="J159" s="18">
        <f t="shared" si="25"/>
        <v>13594.8</v>
      </c>
      <c r="K159" s="17">
        <f t="shared" si="25"/>
        <v>779</v>
      </c>
      <c r="L159" s="66"/>
      <c r="M159" s="67"/>
      <c r="N159" s="66"/>
      <c r="O159" s="67"/>
      <c r="P159" s="68"/>
      <c r="Q159" s="67"/>
    </row>
    <row r="160" spans="1:17" s="55" customFormat="1" x14ac:dyDescent="0.25">
      <c r="A160" s="69">
        <v>9</v>
      </c>
      <c r="B160" s="125" t="s">
        <v>112</v>
      </c>
      <c r="C160" s="126">
        <v>55</v>
      </c>
      <c r="D160" s="127">
        <v>3541</v>
      </c>
      <c r="E160" s="126">
        <v>295</v>
      </c>
      <c r="F160" s="126">
        <v>108</v>
      </c>
      <c r="G160" s="127">
        <v>10260</v>
      </c>
      <c r="H160" s="126">
        <v>561</v>
      </c>
      <c r="I160" s="17">
        <f t="shared" si="25"/>
        <v>163</v>
      </c>
      <c r="J160" s="18">
        <f t="shared" si="25"/>
        <v>13801</v>
      </c>
      <c r="K160" s="17">
        <f t="shared" si="25"/>
        <v>856</v>
      </c>
      <c r="L160" s="66"/>
      <c r="M160" s="67"/>
      <c r="N160" s="66"/>
      <c r="O160" s="67"/>
      <c r="P160" s="68"/>
      <c r="Q160" s="67"/>
    </row>
    <row r="161" spans="1:17" s="55" customFormat="1" x14ac:dyDescent="0.25">
      <c r="A161" s="69">
        <v>10</v>
      </c>
      <c r="B161" s="125" t="s">
        <v>113</v>
      </c>
      <c r="C161" s="126">
        <v>14</v>
      </c>
      <c r="D161" s="126">
        <v>775</v>
      </c>
      <c r="E161" s="126">
        <v>58</v>
      </c>
      <c r="F161" s="126">
        <v>40</v>
      </c>
      <c r="G161" s="127">
        <v>3582</v>
      </c>
      <c r="H161" s="126">
        <v>183</v>
      </c>
      <c r="I161" s="17">
        <f t="shared" si="25"/>
        <v>54</v>
      </c>
      <c r="J161" s="18">
        <f t="shared" si="25"/>
        <v>4357</v>
      </c>
      <c r="K161" s="17">
        <f t="shared" si="25"/>
        <v>241</v>
      </c>
      <c r="L161" s="66"/>
      <c r="M161" s="67"/>
      <c r="N161" s="66"/>
      <c r="O161" s="67"/>
      <c r="P161" s="68"/>
      <c r="Q161" s="67"/>
    </row>
    <row r="162" spans="1:17" s="55" customFormat="1" x14ac:dyDescent="0.25">
      <c r="A162" s="69">
        <v>11</v>
      </c>
      <c r="B162" s="125" t="s">
        <v>114</v>
      </c>
      <c r="C162" s="126">
        <v>33</v>
      </c>
      <c r="D162" s="127">
        <v>1567</v>
      </c>
      <c r="E162" s="126">
        <v>134</v>
      </c>
      <c r="F162" s="126">
        <v>5</v>
      </c>
      <c r="G162" s="126">
        <v>214</v>
      </c>
      <c r="H162" s="126">
        <v>29</v>
      </c>
      <c r="I162" s="17">
        <f t="shared" si="25"/>
        <v>38</v>
      </c>
      <c r="J162" s="18">
        <f t="shared" si="25"/>
        <v>1781</v>
      </c>
      <c r="K162" s="17">
        <f t="shared" si="25"/>
        <v>163</v>
      </c>
      <c r="L162" s="66"/>
      <c r="M162" s="67"/>
      <c r="N162" s="66"/>
      <c r="O162" s="67"/>
      <c r="P162" s="68"/>
      <c r="Q162" s="67"/>
    </row>
    <row r="163" spans="1:17" s="55" customFormat="1" x14ac:dyDescent="0.25">
      <c r="A163" s="69">
        <v>12</v>
      </c>
      <c r="B163" s="125" t="s">
        <v>115</v>
      </c>
      <c r="C163" s="126">
        <v>99</v>
      </c>
      <c r="D163" s="127">
        <v>5198</v>
      </c>
      <c r="E163" s="126">
        <v>531</v>
      </c>
      <c r="F163" s="126">
        <v>84</v>
      </c>
      <c r="G163" s="127">
        <v>6242</v>
      </c>
      <c r="H163" s="126">
        <v>425</v>
      </c>
      <c r="I163" s="17">
        <f t="shared" si="25"/>
        <v>183</v>
      </c>
      <c r="J163" s="18">
        <f t="shared" si="25"/>
        <v>11440</v>
      </c>
      <c r="K163" s="17">
        <f t="shared" si="25"/>
        <v>956</v>
      </c>
      <c r="L163" s="66"/>
      <c r="M163" s="67"/>
      <c r="N163" s="66"/>
      <c r="O163" s="67"/>
      <c r="P163" s="68"/>
      <c r="Q163" s="67"/>
    </row>
    <row r="164" spans="1:17" s="55" customFormat="1" x14ac:dyDescent="0.25">
      <c r="A164" s="69">
        <v>13</v>
      </c>
      <c r="B164" s="125" t="s">
        <v>116</v>
      </c>
      <c r="C164" s="126">
        <v>173</v>
      </c>
      <c r="D164" s="127">
        <v>11586</v>
      </c>
      <c r="E164" s="126">
        <v>846</v>
      </c>
      <c r="F164" s="126">
        <v>201</v>
      </c>
      <c r="G164" s="127">
        <v>19843</v>
      </c>
      <c r="H164" s="126">
        <v>937</v>
      </c>
      <c r="I164" s="17">
        <f t="shared" si="25"/>
        <v>374</v>
      </c>
      <c r="J164" s="18">
        <f t="shared" si="25"/>
        <v>31429</v>
      </c>
      <c r="K164" s="17">
        <f t="shared" si="25"/>
        <v>1783</v>
      </c>
      <c r="L164" s="66"/>
      <c r="M164" s="67"/>
      <c r="N164" s="66"/>
      <c r="O164" s="67"/>
      <c r="P164" s="68"/>
      <c r="Q164" s="67"/>
    </row>
    <row r="165" spans="1:17" s="55" customFormat="1" x14ac:dyDescent="0.25">
      <c r="A165" s="69">
        <v>14</v>
      </c>
      <c r="B165" s="125" t="s">
        <v>117</v>
      </c>
      <c r="C165" s="126">
        <v>26</v>
      </c>
      <c r="D165" s="127">
        <v>1382</v>
      </c>
      <c r="E165" s="126">
        <v>134</v>
      </c>
      <c r="F165" s="126">
        <v>15</v>
      </c>
      <c r="G165" s="126">
        <v>1315</v>
      </c>
      <c r="H165" s="126">
        <v>69</v>
      </c>
      <c r="I165" s="17">
        <f t="shared" si="25"/>
        <v>41</v>
      </c>
      <c r="J165" s="18">
        <f t="shared" si="25"/>
        <v>2697</v>
      </c>
      <c r="K165" s="17">
        <f t="shared" si="25"/>
        <v>203</v>
      </c>
      <c r="L165" s="66"/>
      <c r="M165" s="67"/>
      <c r="N165" s="66"/>
      <c r="O165" s="67"/>
      <c r="P165" s="68"/>
      <c r="Q165" s="67"/>
    </row>
    <row r="166" spans="1:17" s="55" customFormat="1" x14ac:dyDescent="0.25">
      <c r="A166" s="69">
        <v>15</v>
      </c>
      <c r="B166" s="125" t="s">
        <v>118</v>
      </c>
      <c r="C166" s="126">
        <v>27</v>
      </c>
      <c r="D166" s="127">
        <v>1150</v>
      </c>
      <c r="E166" s="126">
        <v>108</v>
      </c>
      <c r="F166" s="126">
        <v>87</v>
      </c>
      <c r="G166" s="127">
        <v>7099</v>
      </c>
      <c r="H166" s="126">
        <v>459</v>
      </c>
      <c r="I166" s="17">
        <f t="shared" si="25"/>
        <v>114</v>
      </c>
      <c r="J166" s="18">
        <f t="shared" si="25"/>
        <v>8249</v>
      </c>
      <c r="K166" s="17">
        <f t="shared" si="25"/>
        <v>567</v>
      </c>
      <c r="L166" s="66"/>
      <c r="M166" s="67"/>
      <c r="N166" s="66"/>
      <c r="O166" s="67"/>
      <c r="P166" s="68"/>
      <c r="Q166" s="67"/>
    </row>
    <row r="167" spans="1:17" s="55" customFormat="1" x14ac:dyDescent="0.25">
      <c r="A167" s="69">
        <v>16</v>
      </c>
      <c r="B167" s="125" t="s">
        <v>119</v>
      </c>
      <c r="C167" s="126">
        <v>55</v>
      </c>
      <c r="D167" s="127">
        <v>3606</v>
      </c>
      <c r="E167" s="126">
        <v>241</v>
      </c>
      <c r="F167" s="126">
        <v>196</v>
      </c>
      <c r="G167" s="128">
        <v>19144.7</v>
      </c>
      <c r="H167" s="127">
        <v>1061</v>
      </c>
      <c r="I167" s="17">
        <f t="shared" si="25"/>
        <v>251</v>
      </c>
      <c r="J167" s="18">
        <f t="shared" si="25"/>
        <v>22750.7</v>
      </c>
      <c r="K167" s="17">
        <f t="shared" si="25"/>
        <v>1302</v>
      </c>
      <c r="L167" s="66"/>
      <c r="M167" s="67"/>
      <c r="N167" s="66"/>
      <c r="O167" s="67"/>
      <c r="P167" s="68"/>
      <c r="Q167" s="67"/>
    </row>
    <row r="168" spans="1:17" s="55" customFormat="1" x14ac:dyDescent="0.25">
      <c r="A168" s="69">
        <v>17</v>
      </c>
      <c r="B168" s="125" t="s">
        <v>120</v>
      </c>
      <c r="C168" s="126">
        <v>56</v>
      </c>
      <c r="D168" s="127">
        <v>2808</v>
      </c>
      <c r="E168" s="126">
        <v>237</v>
      </c>
      <c r="F168" s="126">
        <v>21</v>
      </c>
      <c r="G168" s="127">
        <v>1318</v>
      </c>
      <c r="H168" s="126">
        <v>90</v>
      </c>
      <c r="I168" s="17">
        <f t="shared" si="25"/>
        <v>77</v>
      </c>
      <c r="J168" s="18">
        <f t="shared" si="25"/>
        <v>4126</v>
      </c>
      <c r="K168" s="17">
        <f t="shared" si="25"/>
        <v>327</v>
      </c>
      <c r="L168" s="66"/>
      <c r="M168" s="67"/>
      <c r="N168" s="66"/>
      <c r="O168" s="67"/>
      <c r="P168" s="68"/>
      <c r="Q168" s="67"/>
    </row>
    <row r="169" spans="1:17" s="55" customFormat="1" x14ac:dyDescent="0.25">
      <c r="A169" s="69">
        <v>18</v>
      </c>
      <c r="B169" s="125" t="s">
        <v>121</v>
      </c>
      <c r="C169" s="126">
        <v>90</v>
      </c>
      <c r="D169" s="127">
        <v>4635</v>
      </c>
      <c r="E169" s="126">
        <v>391</v>
      </c>
      <c r="F169" s="126">
        <v>46</v>
      </c>
      <c r="G169" s="127">
        <v>3209</v>
      </c>
      <c r="H169" s="126">
        <v>195</v>
      </c>
      <c r="I169" s="17">
        <f t="shared" ref="I169:K203" si="26">C169+F169</f>
        <v>136</v>
      </c>
      <c r="J169" s="18">
        <f t="shared" si="26"/>
        <v>7844</v>
      </c>
      <c r="K169" s="17">
        <f t="shared" si="26"/>
        <v>586</v>
      </c>
      <c r="L169" s="66"/>
      <c r="M169" s="67"/>
      <c r="N169" s="66"/>
      <c r="O169" s="67"/>
      <c r="P169" s="68"/>
      <c r="Q169" s="67"/>
    </row>
    <row r="170" spans="1:17" s="55" customFormat="1" x14ac:dyDescent="0.25">
      <c r="A170" s="69">
        <v>19</v>
      </c>
      <c r="B170" s="125" t="s">
        <v>122</v>
      </c>
      <c r="C170" s="126">
        <v>77</v>
      </c>
      <c r="D170" s="127">
        <v>4169</v>
      </c>
      <c r="E170" s="126">
        <v>376</v>
      </c>
      <c r="F170" s="126">
        <v>81</v>
      </c>
      <c r="G170" s="127">
        <v>7350</v>
      </c>
      <c r="H170" s="126">
        <v>413</v>
      </c>
      <c r="I170" s="17">
        <f t="shared" si="26"/>
        <v>158</v>
      </c>
      <c r="J170" s="18">
        <f t="shared" si="26"/>
        <v>11519</v>
      </c>
      <c r="K170" s="17">
        <f t="shared" si="26"/>
        <v>789</v>
      </c>
      <c r="L170" s="66"/>
      <c r="M170" s="67"/>
      <c r="N170" s="66"/>
      <c r="O170" s="67"/>
      <c r="P170" s="68"/>
      <c r="Q170" s="67"/>
    </row>
    <row r="171" spans="1:17" s="55" customFormat="1" x14ac:dyDescent="0.25">
      <c r="A171" s="69">
        <v>20</v>
      </c>
      <c r="B171" s="125" t="s">
        <v>123</v>
      </c>
      <c r="C171" s="126">
        <v>20</v>
      </c>
      <c r="D171" s="127">
        <v>1564</v>
      </c>
      <c r="E171" s="126">
        <v>90</v>
      </c>
      <c r="F171" s="126">
        <v>20</v>
      </c>
      <c r="G171" s="127">
        <v>2148</v>
      </c>
      <c r="H171" s="126">
        <v>109</v>
      </c>
      <c r="I171" s="17">
        <f t="shared" si="26"/>
        <v>40</v>
      </c>
      <c r="J171" s="18">
        <f t="shared" si="26"/>
        <v>3712</v>
      </c>
      <c r="K171" s="17">
        <f t="shared" si="26"/>
        <v>199</v>
      </c>
      <c r="L171" s="66"/>
      <c r="M171" s="67"/>
      <c r="N171" s="66"/>
      <c r="O171" s="67"/>
      <c r="P171" s="68"/>
      <c r="Q171" s="67"/>
    </row>
    <row r="172" spans="1:17" s="55" customFormat="1" x14ac:dyDescent="0.25">
      <c r="A172" s="69">
        <v>21</v>
      </c>
      <c r="B172" s="125" t="s">
        <v>124</v>
      </c>
      <c r="C172" s="126">
        <v>31</v>
      </c>
      <c r="D172" s="127">
        <v>1692</v>
      </c>
      <c r="E172" s="126">
        <v>135</v>
      </c>
      <c r="F172" s="126">
        <v>36</v>
      </c>
      <c r="G172" s="127">
        <v>2876</v>
      </c>
      <c r="H172" s="126">
        <v>151</v>
      </c>
      <c r="I172" s="17">
        <f t="shared" si="26"/>
        <v>67</v>
      </c>
      <c r="J172" s="18">
        <f t="shared" si="26"/>
        <v>4568</v>
      </c>
      <c r="K172" s="17">
        <f t="shared" si="26"/>
        <v>286</v>
      </c>
      <c r="L172" s="66"/>
      <c r="M172" s="67"/>
      <c r="N172" s="66"/>
      <c r="O172" s="67"/>
      <c r="P172" s="68"/>
      <c r="Q172" s="67"/>
    </row>
    <row r="173" spans="1:17" s="55" customFormat="1" x14ac:dyDescent="0.25">
      <c r="A173" s="69">
        <v>22</v>
      </c>
      <c r="B173" s="125" t="s">
        <v>125</v>
      </c>
      <c r="C173" s="126">
        <v>109</v>
      </c>
      <c r="D173" s="127">
        <v>7178</v>
      </c>
      <c r="E173" s="126">
        <v>521</v>
      </c>
      <c r="F173" s="126">
        <v>184</v>
      </c>
      <c r="G173" s="127">
        <v>18056</v>
      </c>
      <c r="H173" s="126">
        <v>931</v>
      </c>
      <c r="I173" s="17">
        <f t="shared" si="26"/>
        <v>293</v>
      </c>
      <c r="J173" s="18">
        <f t="shared" si="26"/>
        <v>25234</v>
      </c>
      <c r="K173" s="17">
        <f t="shared" si="26"/>
        <v>1452</v>
      </c>
      <c r="L173" s="66"/>
      <c r="M173" s="67"/>
      <c r="N173" s="66"/>
      <c r="O173" s="67"/>
      <c r="P173" s="68"/>
      <c r="Q173" s="67"/>
    </row>
    <row r="174" spans="1:17" s="55" customFormat="1" x14ac:dyDescent="0.25">
      <c r="A174" s="69">
        <v>23</v>
      </c>
      <c r="B174" s="125" t="s">
        <v>126</v>
      </c>
      <c r="C174" s="126">
        <v>27</v>
      </c>
      <c r="D174" s="127">
        <v>1386</v>
      </c>
      <c r="E174" s="126">
        <v>122</v>
      </c>
      <c r="F174" s="126">
        <v>80</v>
      </c>
      <c r="G174" s="127">
        <v>6899</v>
      </c>
      <c r="H174" s="126">
        <v>436</v>
      </c>
      <c r="I174" s="17">
        <f t="shared" si="26"/>
        <v>107</v>
      </c>
      <c r="J174" s="18">
        <f t="shared" si="26"/>
        <v>8285</v>
      </c>
      <c r="K174" s="17">
        <f t="shared" si="26"/>
        <v>558</v>
      </c>
      <c r="L174" s="66"/>
      <c r="M174" s="67"/>
      <c r="N174" s="66"/>
      <c r="O174" s="67"/>
      <c r="P174" s="68"/>
      <c r="Q174" s="67"/>
    </row>
    <row r="175" spans="1:17" s="55" customFormat="1" x14ac:dyDescent="0.25">
      <c r="A175" s="69">
        <v>24</v>
      </c>
      <c r="B175" s="125" t="s">
        <v>127</v>
      </c>
      <c r="C175" s="126">
        <v>220</v>
      </c>
      <c r="D175" s="127">
        <v>13688</v>
      </c>
      <c r="E175" s="127">
        <v>1008</v>
      </c>
      <c r="F175" s="126">
        <v>529</v>
      </c>
      <c r="G175" s="127">
        <v>50107</v>
      </c>
      <c r="H175" s="127">
        <v>2783</v>
      </c>
      <c r="I175" s="17">
        <f t="shared" si="26"/>
        <v>749</v>
      </c>
      <c r="J175" s="18">
        <f t="shared" si="26"/>
        <v>63795</v>
      </c>
      <c r="K175" s="17">
        <f t="shared" si="26"/>
        <v>3791</v>
      </c>
      <c r="L175" s="66"/>
      <c r="M175" s="67"/>
      <c r="N175" s="66"/>
      <c r="O175" s="67"/>
      <c r="P175" s="68"/>
      <c r="Q175" s="67"/>
    </row>
    <row r="176" spans="1:17" s="55" customFormat="1" x14ac:dyDescent="0.25">
      <c r="A176" s="69">
        <v>25</v>
      </c>
      <c r="B176" s="125" t="s">
        <v>128</v>
      </c>
      <c r="C176" s="126">
        <v>20</v>
      </c>
      <c r="D176" s="126">
        <v>958</v>
      </c>
      <c r="E176" s="126">
        <v>74</v>
      </c>
      <c r="F176" s="126">
        <v>5</v>
      </c>
      <c r="G176" s="126">
        <v>499</v>
      </c>
      <c r="H176" s="126">
        <v>30</v>
      </c>
      <c r="I176" s="17">
        <f t="shared" si="26"/>
        <v>25</v>
      </c>
      <c r="J176" s="18">
        <f t="shared" si="26"/>
        <v>1457</v>
      </c>
      <c r="K176" s="17">
        <f t="shared" si="26"/>
        <v>104</v>
      </c>
      <c r="L176" s="66"/>
      <c r="M176" s="67"/>
      <c r="N176" s="66"/>
      <c r="O176" s="67"/>
      <c r="P176" s="68"/>
      <c r="Q176" s="67"/>
    </row>
    <row r="177" spans="1:17" s="55" customFormat="1" x14ac:dyDescent="0.25">
      <c r="A177" s="69">
        <v>26</v>
      </c>
      <c r="B177" s="125" t="s">
        <v>129</v>
      </c>
      <c r="C177" s="126">
        <v>16</v>
      </c>
      <c r="D177" s="127">
        <v>1022</v>
      </c>
      <c r="E177" s="126">
        <v>69</v>
      </c>
      <c r="F177" s="126">
        <v>19</v>
      </c>
      <c r="G177" s="127">
        <v>1568</v>
      </c>
      <c r="H177" s="126">
        <v>104</v>
      </c>
      <c r="I177" s="17">
        <f t="shared" si="26"/>
        <v>35</v>
      </c>
      <c r="J177" s="18">
        <f t="shared" si="26"/>
        <v>2590</v>
      </c>
      <c r="K177" s="17">
        <f t="shared" si="26"/>
        <v>173</v>
      </c>
      <c r="L177" s="66"/>
      <c r="M177" s="67"/>
      <c r="N177" s="66"/>
      <c r="O177" s="67"/>
      <c r="P177" s="68"/>
      <c r="Q177" s="67"/>
    </row>
    <row r="178" spans="1:17" s="55" customFormat="1" x14ac:dyDescent="0.25">
      <c r="A178" s="69">
        <v>27</v>
      </c>
      <c r="B178" s="125" t="s">
        <v>95</v>
      </c>
      <c r="C178" s="126">
        <v>14</v>
      </c>
      <c r="D178" s="126">
        <v>548</v>
      </c>
      <c r="E178" s="126">
        <v>40</v>
      </c>
      <c r="F178" s="126">
        <v>31</v>
      </c>
      <c r="G178" s="126">
        <v>1105</v>
      </c>
      <c r="H178" s="126">
        <v>116</v>
      </c>
      <c r="I178" s="17">
        <f t="shared" si="26"/>
        <v>45</v>
      </c>
      <c r="J178" s="18">
        <f t="shared" si="26"/>
        <v>1653</v>
      </c>
      <c r="K178" s="17">
        <f t="shared" si="26"/>
        <v>156</v>
      </c>
      <c r="L178" s="66"/>
      <c r="M178" s="67"/>
      <c r="N178" s="66"/>
      <c r="O178" s="67"/>
      <c r="P178" s="68"/>
      <c r="Q178" s="67"/>
    </row>
    <row r="179" spans="1:17" s="55" customFormat="1" x14ac:dyDescent="0.25">
      <c r="A179" s="69">
        <v>28</v>
      </c>
      <c r="B179" s="125" t="s">
        <v>267</v>
      </c>
      <c r="C179" s="126">
        <v>5</v>
      </c>
      <c r="D179" s="126">
        <v>141</v>
      </c>
      <c r="E179" s="126">
        <v>17</v>
      </c>
      <c r="F179" s="126">
        <v>1</v>
      </c>
      <c r="G179" s="127">
        <v>18</v>
      </c>
      <c r="H179" s="127">
        <v>2</v>
      </c>
      <c r="I179" s="17">
        <f t="shared" si="26"/>
        <v>6</v>
      </c>
      <c r="J179" s="18">
        <f t="shared" si="26"/>
        <v>159</v>
      </c>
      <c r="K179" s="17">
        <f t="shared" si="26"/>
        <v>19</v>
      </c>
      <c r="L179" s="66"/>
      <c r="M179" s="67"/>
      <c r="N179" s="66"/>
      <c r="O179" s="67"/>
      <c r="P179" s="68"/>
      <c r="Q179" s="67"/>
    </row>
    <row r="180" spans="1:17" s="55" customFormat="1" x14ac:dyDescent="0.25">
      <c r="A180" s="69">
        <v>29</v>
      </c>
      <c r="B180" s="125" t="s">
        <v>130</v>
      </c>
      <c r="C180" s="126">
        <v>276</v>
      </c>
      <c r="D180" s="127">
        <v>19477</v>
      </c>
      <c r="E180" s="127">
        <v>1346</v>
      </c>
      <c r="F180" s="126">
        <v>459</v>
      </c>
      <c r="G180" s="127">
        <v>42469</v>
      </c>
      <c r="H180" s="127">
        <v>2256</v>
      </c>
      <c r="I180" s="17">
        <f t="shared" si="26"/>
        <v>735</v>
      </c>
      <c r="J180" s="18">
        <f t="shared" si="26"/>
        <v>61946</v>
      </c>
      <c r="K180" s="17">
        <f t="shared" si="26"/>
        <v>3602</v>
      </c>
      <c r="L180" s="66"/>
      <c r="M180" s="67"/>
      <c r="N180" s="66"/>
      <c r="O180" s="67"/>
      <c r="P180" s="68"/>
      <c r="Q180" s="67"/>
    </row>
    <row r="181" spans="1:17" s="55" customFormat="1" x14ac:dyDescent="0.25">
      <c r="A181" s="69">
        <v>30</v>
      </c>
      <c r="B181" s="125" t="s">
        <v>299</v>
      </c>
      <c r="C181" s="126">
        <v>9</v>
      </c>
      <c r="D181" s="126">
        <v>358</v>
      </c>
      <c r="E181" s="126">
        <v>33</v>
      </c>
      <c r="F181" s="126">
        <v>14</v>
      </c>
      <c r="G181" s="127">
        <v>1374</v>
      </c>
      <c r="H181" s="126">
        <v>80</v>
      </c>
      <c r="I181" s="17">
        <f t="shared" si="26"/>
        <v>23</v>
      </c>
      <c r="J181" s="18">
        <f t="shared" si="26"/>
        <v>1732</v>
      </c>
      <c r="K181" s="17">
        <f t="shared" si="26"/>
        <v>113</v>
      </c>
      <c r="L181" s="66"/>
      <c r="M181" s="67"/>
      <c r="N181" s="66"/>
      <c r="O181" s="67"/>
      <c r="P181" s="68"/>
      <c r="Q181" s="67"/>
    </row>
    <row r="182" spans="1:17" s="55" customFormat="1" x14ac:dyDescent="0.25">
      <c r="A182" s="69">
        <v>31</v>
      </c>
      <c r="B182" s="125" t="s">
        <v>131</v>
      </c>
      <c r="C182" s="126">
        <v>2</v>
      </c>
      <c r="D182" s="126">
        <v>147</v>
      </c>
      <c r="E182" s="126">
        <v>8</v>
      </c>
      <c r="F182" s="126">
        <v>8</v>
      </c>
      <c r="G182" s="126">
        <v>663</v>
      </c>
      <c r="H182" s="126">
        <v>35</v>
      </c>
      <c r="I182" s="17">
        <f t="shared" si="26"/>
        <v>10</v>
      </c>
      <c r="J182" s="18">
        <f t="shared" si="26"/>
        <v>810</v>
      </c>
      <c r="K182" s="17">
        <f t="shared" si="26"/>
        <v>43</v>
      </c>
      <c r="L182" s="66"/>
      <c r="M182" s="67"/>
      <c r="N182" s="66"/>
      <c r="O182" s="67"/>
      <c r="P182" s="68"/>
      <c r="Q182" s="67"/>
    </row>
    <row r="183" spans="1:17" s="55" customFormat="1" x14ac:dyDescent="0.25">
      <c r="A183" s="69">
        <v>32</v>
      </c>
      <c r="B183" s="125" t="s">
        <v>132</v>
      </c>
      <c r="C183" s="126">
        <v>441</v>
      </c>
      <c r="D183" s="127">
        <v>26049</v>
      </c>
      <c r="E183" s="127">
        <v>1975</v>
      </c>
      <c r="F183" s="126">
        <v>761</v>
      </c>
      <c r="G183" s="127">
        <v>73256</v>
      </c>
      <c r="H183" s="127">
        <v>3565</v>
      </c>
      <c r="I183" s="17">
        <f t="shared" si="26"/>
        <v>1202</v>
      </c>
      <c r="J183" s="18">
        <f t="shared" si="26"/>
        <v>99305</v>
      </c>
      <c r="K183" s="17">
        <f t="shared" si="26"/>
        <v>5540</v>
      </c>
      <c r="L183" s="66"/>
      <c r="M183" s="67"/>
      <c r="N183" s="66"/>
      <c r="O183" s="67"/>
      <c r="P183" s="68"/>
      <c r="Q183" s="67"/>
    </row>
    <row r="184" spans="1:17" s="55" customFormat="1" x14ac:dyDescent="0.25">
      <c r="A184" s="69">
        <v>33</v>
      </c>
      <c r="B184" s="125" t="s">
        <v>133</v>
      </c>
      <c r="C184" s="126">
        <v>11</v>
      </c>
      <c r="D184" s="126">
        <v>735</v>
      </c>
      <c r="E184" s="126">
        <v>57</v>
      </c>
      <c r="F184" s="126">
        <v>13</v>
      </c>
      <c r="G184" s="126">
        <v>802</v>
      </c>
      <c r="H184" s="126">
        <v>54</v>
      </c>
      <c r="I184" s="17">
        <f t="shared" si="26"/>
        <v>24</v>
      </c>
      <c r="J184" s="18">
        <f t="shared" si="26"/>
        <v>1537</v>
      </c>
      <c r="K184" s="17">
        <f t="shared" si="26"/>
        <v>111</v>
      </c>
      <c r="L184" s="66"/>
      <c r="M184" s="67"/>
      <c r="N184" s="66"/>
      <c r="O184" s="67"/>
      <c r="P184" s="68"/>
      <c r="Q184" s="67"/>
    </row>
    <row r="185" spans="1:17" s="55" customFormat="1" x14ac:dyDescent="0.25">
      <c r="A185" s="69">
        <v>34</v>
      </c>
      <c r="B185" s="125" t="s">
        <v>134</v>
      </c>
      <c r="C185" s="126">
        <v>29</v>
      </c>
      <c r="D185" s="127">
        <v>1295</v>
      </c>
      <c r="E185" s="126">
        <v>99</v>
      </c>
      <c r="F185" s="126">
        <v>28</v>
      </c>
      <c r="G185" s="127">
        <v>2013</v>
      </c>
      <c r="H185" s="126">
        <v>129</v>
      </c>
      <c r="I185" s="17">
        <f t="shared" si="26"/>
        <v>57</v>
      </c>
      <c r="J185" s="18">
        <f t="shared" si="26"/>
        <v>3308</v>
      </c>
      <c r="K185" s="17">
        <f t="shared" si="26"/>
        <v>228</v>
      </c>
      <c r="L185" s="66"/>
      <c r="M185" s="67"/>
      <c r="N185" s="66"/>
      <c r="O185" s="67"/>
      <c r="P185" s="68"/>
      <c r="Q185" s="67"/>
    </row>
    <row r="186" spans="1:17" s="55" customFormat="1" x14ac:dyDescent="0.25">
      <c r="A186" s="69">
        <v>35</v>
      </c>
      <c r="B186" s="125" t="s">
        <v>135</v>
      </c>
      <c r="C186" s="126">
        <v>27</v>
      </c>
      <c r="D186" s="127">
        <v>1613</v>
      </c>
      <c r="E186" s="126">
        <v>115</v>
      </c>
      <c r="F186" s="126">
        <v>23</v>
      </c>
      <c r="G186" s="127">
        <v>2084</v>
      </c>
      <c r="H186" s="126">
        <v>105</v>
      </c>
      <c r="I186" s="17">
        <f t="shared" si="26"/>
        <v>50</v>
      </c>
      <c r="J186" s="18">
        <f t="shared" si="26"/>
        <v>3697</v>
      </c>
      <c r="K186" s="17">
        <f t="shared" si="26"/>
        <v>220</v>
      </c>
      <c r="L186" s="66"/>
      <c r="M186" s="67"/>
      <c r="N186" s="66"/>
      <c r="O186" s="67"/>
      <c r="P186" s="68"/>
      <c r="Q186" s="67"/>
    </row>
    <row r="187" spans="1:17" s="55" customFormat="1" x14ac:dyDescent="0.25">
      <c r="A187" s="69">
        <v>36</v>
      </c>
      <c r="B187" s="125" t="s">
        <v>136</v>
      </c>
      <c r="C187" s="126">
        <v>27</v>
      </c>
      <c r="D187" s="127">
        <v>1229</v>
      </c>
      <c r="E187" s="126">
        <v>120</v>
      </c>
      <c r="F187" s="126">
        <v>33</v>
      </c>
      <c r="G187" s="127">
        <v>2890</v>
      </c>
      <c r="H187" s="126">
        <v>154</v>
      </c>
      <c r="I187" s="17">
        <f t="shared" si="26"/>
        <v>60</v>
      </c>
      <c r="J187" s="18">
        <f t="shared" si="26"/>
        <v>4119</v>
      </c>
      <c r="K187" s="17">
        <f t="shared" si="26"/>
        <v>274</v>
      </c>
      <c r="L187" s="66"/>
      <c r="M187" s="67"/>
      <c r="N187" s="66"/>
      <c r="O187" s="67"/>
      <c r="P187" s="68"/>
      <c r="Q187" s="67"/>
    </row>
    <row r="188" spans="1:17" s="55" customFormat="1" x14ac:dyDescent="0.25">
      <c r="A188" s="69">
        <v>37</v>
      </c>
      <c r="B188" s="125" t="s">
        <v>137</v>
      </c>
      <c r="C188" s="126">
        <v>86</v>
      </c>
      <c r="D188" s="127">
        <v>6191</v>
      </c>
      <c r="E188" s="126">
        <v>403</v>
      </c>
      <c r="F188" s="126">
        <v>90</v>
      </c>
      <c r="G188" s="127">
        <v>8464</v>
      </c>
      <c r="H188" s="126">
        <v>463</v>
      </c>
      <c r="I188" s="17">
        <f t="shared" si="26"/>
        <v>176</v>
      </c>
      <c r="J188" s="18">
        <f t="shared" si="26"/>
        <v>14655</v>
      </c>
      <c r="K188" s="17">
        <f t="shared" si="26"/>
        <v>866</v>
      </c>
      <c r="L188" s="66"/>
      <c r="M188" s="67"/>
      <c r="N188" s="66"/>
      <c r="O188" s="67"/>
      <c r="P188" s="68"/>
      <c r="Q188" s="67"/>
    </row>
    <row r="189" spans="1:17" s="55" customFormat="1" x14ac:dyDescent="0.25">
      <c r="A189" s="69">
        <v>38</v>
      </c>
      <c r="B189" s="125" t="s">
        <v>138</v>
      </c>
      <c r="C189" s="126">
        <v>123</v>
      </c>
      <c r="D189" s="127">
        <v>7101</v>
      </c>
      <c r="E189" s="126">
        <v>613</v>
      </c>
      <c r="F189" s="126">
        <v>98</v>
      </c>
      <c r="G189" s="127">
        <v>9434</v>
      </c>
      <c r="H189" s="126">
        <v>533</v>
      </c>
      <c r="I189" s="17">
        <f t="shared" si="26"/>
        <v>221</v>
      </c>
      <c r="J189" s="18">
        <f t="shared" si="26"/>
        <v>16535</v>
      </c>
      <c r="K189" s="17">
        <f t="shared" si="26"/>
        <v>1146</v>
      </c>
      <c r="L189" s="66"/>
      <c r="M189" s="67"/>
      <c r="N189" s="66"/>
      <c r="O189" s="67"/>
      <c r="P189" s="68"/>
      <c r="Q189" s="67"/>
    </row>
    <row r="190" spans="1:17" s="55" customFormat="1" x14ac:dyDescent="0.25">
      <c r="A190" s="69">
        <v>39</v>
      </c>
      <c r="B190" s="125" t="s">
        <v>139</v>
      </c>
      <c r="C190" s="126">
        <v>9</v>
      </c>
      <c r="D190" s="126">
        <v>482</v>
      </c>
      <c r="E190" s="126">
        <v>49</v>
      </c>
      <c r="F190" s="126">
        <v>8</v>
      </c>
      <c r="G190" s="126">
        <v>746</v>
      </c>
      <c r="H190" s="126">
        <v>34</v>
      </c>
      <c r="I190" s="17">
        <f t="shared" si="26"/>
        <v>17</v>
      </c>
      <c r="J190" s="18">
        <f t="shared" si="26"/>
        <v>1228</v>
      </c>
      <c r="K190" s="17">
        <f t="shared" si="26"/>
        <v>83</v>
      </c>
      <c r="L190" s="66"/>
      <c r="M190" s="67"/>
      <c r="N190" s="66"/>
      <c r="O190" s="67"/>
      <c r="P190" s="68"/>
      <c r="Q190" s="67"/>
    </row>
    <row r="191" spans="1:17" s="55" customFormat="1" x14ac:dyDescent="0.25">
      <c r="A191" s="69">
        <v>40</v>
      </c>
      <c r="B191" s="125" t="s">
        <v>140</v>
      </c>
      <c r="C191" s="126">
        <v>67</v>
      </c>
      <c r="D191" s="127">
        <v>4903</v>
      </c>
      <c r="E191" s="126">
        <v>323</v>
      </c>
      <c r="F191" s="126">
        <v>67</v>
      </c>
      <c r="G191" s="127">
        <v>6170</v>
      </c>
      <c r="H191" s="126">
        <v>381</v>
      </c>
      <c r="I191" s="17">
        <f t="shared" si="26"/>
        <v>134</v>
      </c>
      <c r="J191" s="18">
        <f t="shared" si="26"/>
        <v>11073</v>
      </c>
      <c r="K191" s="17">
        <f t="shared" si="26"/>
        <v>704</v>
      </c>
      <c r="L191" s="66"/>
      <c r="M191" s="67"/>
      <c r="N191" s="66"/>
      <c r="O191" s="67"/>
      <c r="P191" s="68"/>
      <c r="Q191" s="67"/>
    </row>
    <row r="192" spans="1:17" s="55" customFormat="1" x14ac:dyDescent="0.25">
      <c r="A192" s="69">
        <v>41</v>
      </c>
      <c r="B192" s="125" t="s">
        <v>141</v>
      </c>
      <c r="C192" s="126">
        <v>67</v>
      </c>
      <c r="D192" s="127">
        <v>3716</v>
      </c>
      <c r="E192" s="126">
        <v>321</v>
      </c>
      <c r="F192" s="126">
        <v>44</v>
      </c>
      <c r="G192" s="127">
        <v>3085</v>
      </c>
      <c r="H192" s="126">
        <v>164</v>
      </c>
      <c r="I192" s="17">
        <f t="shared" si="26"/>
        <v>111</v>
      </c>
      <c r="J192" s="18">
        <f t="shared" si="26"/>
        <v>6801</v>
      </c>
      <c r="K192" s="17">
        <f t="shared" si="26"/>
        <v>485</v>
      </c>
      <c r="L192" s="66"/>
      <c r="M192" s="67"/>
      <c r="N192" s="66"/>
      <c r="O192" s="67"/>
      <c r="P192" s="68"/>
      <c r="Q192" s="67"/>
    </row>
    <row r="193" spans="1:17" s="55" customFormat="1" x14ac:dyDescent="0.25">
      <c r="A193" s="69">
        <v>42</v>
      </c>
      <c r="B193" s="125" t="s">
        <v>142</v>
      </c>
      <c r="C193" s="126">
        <v>46</v>
      </c>
      <c r="D193" s="127">
        <v>2726</v>
      </c>
      <c r="E193" s="126">
        <v>220</v>
      </c>
      <c r="F193" s="126">
        <v>69</v>
      </c>
      <c r="G193" s="127">
        <v>6690</v>
      </c>
      <c r="H193" s="126">
        <v>364</v>
      </c>
      <c r="I193" s="17">
        <f t="shared" si="26"/>
        <v>115</v>
      </c>
      <c r="J193" s="18">
        <f t="shared" si="26"/>
        <v>9416</v>
      </c>
      <c r="K193" s="17">
        <f t="shared" si="26"/>
        <v>584</v>
      </c>
      <c r="L193" s="67"/>
      <c r="M193" s="67"/>
      <c r="N193" s="66"/>
      <c r="O193" s="67"/>
      <c r="P193" s="68"/>
      <c r="Q193" s="67"/>
    </row>
    <row r="194" spans="1:17" s="55" customFormat="1" x14ac:dyDescent="0.25">
      <c r="A194" s="69">
        <v>43</v>
      </c>
      <c r="B194" s="125" t="s">
        <v>143</v>
      </c>
      <c r="C194" s="126">
        <v>47</v>
      </c>
      <c r="D194" s="127">
        <v>2162</v>
      </c>
      <c r="E194" s="126">
        <v>187</v>
      </c>
      <c r="F194" s="126">
        <v>21</v>
      </c>
      <c r="G194" s="127">
        <v>1613</v>
      </c>
      <c r="H194" s="126">
        <v>89</v>
      </c>
      <c r="I194" s="17">
        <f t="shared" si="26"/>
        <v>68</v>
      </c>
      <c r="J194" s="18">
        <f t="shared" si="26"/>
        <v>3775</v>
      </c>
      <c r="K194" s="17">
        <f t="shared" si="26"/>
        <v>276</v>
      </c>
      <c r="L194" s="66"/>
      <c r="M194" s="67"/>
      <c r="N194" s="66"/>
      <c r="O194" s="67"/>
      <c r="P194" s="68"/>
      <c r="Q194" s="67"/>
    </row>
    <row r="195" spans="1:17" s="55" customFormat="1" x14ac:dyDescent="0.25">
      <c r="A195" s="69">
        <v>44</v>
      </c>
      <c r="B195" s="125" t="s">
        <v>144</v>
      </c>
      <c r="C195" s="126">
        <v>21</v>
      </c>
      <c r="D195" s="127">
        <v>1137</v>
      </c>
      <c r="E195" s="126">
        <v>92</v>
      </c>
      <c r="F195" s="126">
        <v>40</v>
      </c>
      <c r="G195" s="127">
        <v>3437</v>
      </c>
      <c r="H195" s="126">
        <v>192</v>
      </c>
      <c r="I195" s="17">
        <f t="shared" si="26"/>
        <v>61</v>
      </c>
      <c r="J195" s="18">
        <f t="shared" si="26"/>
        <v>4574</v>
      </c>
      <c r="K195" s="17">
        <f t="shared" si="26"/>
        <v>284</v>
      </c>
      <c r="L195" s="66"/>
      <c r="M195" s="67"/>
      <c r="N195" s="66"/>
      <c r="O195" s="67"/>
      <c r="P195" s="68"/>
      <c r="Q195" s="67"/>
    </row>
    <row r="196" spans="1:17" s="55" customFormat="1" x14ac:dyDescent="0.25">
      <c r="A196" s="69">
        <v>45</v>
      </c>
      <c r="B196" s="125" t="s">
        <v>102</v>
      </c>
      <c r="C196" s="126">
        <v>5</v>
      </c>
      <c r="D196" s="126">
        <v>441</v>
      </c>
      <c r="E196" s="126">
        <v>14</v>
      </c>
      <c r="F196" s="56">
        <v>0</v>
      </c>
      <c r="G196" s="54">
        <v>0</v>
      </c>
      <c r="H196" s="56">
        <v>0</v>
      </c>
      <c r="I196" s="17">
        <f t="shared" si="26"/>
        <v>5</v>
      </c>
      <c r="J196" s="18">
        <f t="shared" si="26"/>
        <v>441</v>
      </c>
      <c r="K196" s="17">
        <f t="shared" si="26"/>
        <v>14</v>
      </c>
      <c r="L196" s="66"/>
      <c r="M196" s="67"/>
      <c r="N196" s="66"/>
      <c r="O196" s="67"/>
      <c r="P196" s="68"/>
      <c r="Q196" s="67"/>
    </row>
    <row r="197" spans="1:17" s="55" customFormat="1" x14ac:dyDescent="0.25">
      <c r="A197" s="69">
        <v>46</v>
      </c>
      <c r="B197" s="125" t="s">
        <v>145</v>
      </c>
      <c r="C197" s="126">
        <v>21</v>
      </c>
      <c r="D197" s="127">
        <v>1140</v>
      </c>
      <c r="E197" s="126">
        <v>96</v>
      </c>
      <c r="F197" s="126">
        <v>4</v>
      </c>
      <c r="G197" s="126">
        <v>194</v>
      </c>
      <c r="H197" s="126">
        <v>17</v>
      </c>
      <c r="I197" s="17">
        <f t="shared" si="26"/>
        <v>25</v>
      </c>
      <c r="J197" s="18">
        <f t="shared" si="26"/>
        <v>1334</v>
      </c>
      <c r="K197" s="17">
        <f t="shared" si="26"/>
        <v>113</v>
      </c>
      <c r="L197" s="66"/>
      <c r="M197" s="67"/>
      <c r="N197" s="66"/>
      <c r="O197" s="67"/>
      <c r="P197" s="68"/>
      <c r="Q197" s="67"/>
    </row>
    <row r="198" spans="1:17" s="55" customFormat="1" x14ac:dyDescent="0.25">
      <c r="A198" s="69">
        <v>47</v>
      </c>
      <c r="B198" s="125" t="s">
        <v>146</v>
      </c>
      <c r="C198" s="126">
        <v>64</v>
      </c>
      <c r="D198" s="127">
        <v>4088</v>
      </c>
      <c r="E198" s="126">
        <v>333</v>
      </c>
      <c r="F198" s="126">
        <v>134</v>
      </c>
      <c r="G198" s="127">
        <v>12782</v>
      </c>
      <c r="H198" s="126">
        <v>660</v>
      </c>
      <c r="I198" s="17">
        <f t="shared" si="26"/>
        <v>198</v>
      </c>
      <c r="J198" s="18">
        <f t="shared" si="26"/>
        <v>16870</v>
      </c>
      <c r="K198" s="17">
        <f t="shared" si="26"/>
        <v>993</v>
      </c>
      <c r="L198" s="66"/>
      <c r="M198" s="67"/>
      <c r="N198" s="66"/>
      <c r="O198" s="67"/>
      <c r="P198" s="68"/>
      <c r="Q198" s="67"/>
    </row>
    <row r="199" spans="1:17" s="55" customFormat="1" x14ac:dyDescent="0.25">
      <c r="A199" s="69">
        <v>48</v>
      </c>
      <c r="B199" s="125" t="s">
        <v>147</v>
      </c>
      <c r="C199" s="126">
        <v>81</v>
      </c>
      <c r="D199" s="127">
        <v>5470</v>
      </c>
      <c r="E199" s="126">
        <v>371</v>
      </c>
      <c r="F199" s="126">
        <v>96</v>
      </c>
      <c r="G199" s="127">
        <v>8727</v>
      </c>
      <c r="H199" s="126">
        <v>460</v>
      </c>
      <c r="I199" s="17">
        <f t="shared" si="26"/>
        <v>177</v>
      </c>
      <c r="J199" s="18">
        <f t="shared" si="26"/>
        <v>14197</v>
      </c>
      <c r="K199" s="17">
        <f t="shared" si="26"/>
        <v>831</v>
      </c>
      <c r="L199" s="66"/>
      <c r="M199" s="67"/>
      <c r="N199" s="66"/>
      <c r="O199" s="67"/>
      <c r="P199" s="68"/>
      <c r="Q199" s="67"/>
    </row>
    <row r="200" spans="1:17" s="55" customFormat="1" x14ac:dyDescent="0.25">
      <c r="A200" s="69">
        <v>49</v>
      </c>
      <c r="B200" s="125" t="s">
        <v>148</v>
      </c>
      <c r="C200" s="126">
        <v>23</v>
      </c>
      <c r="D200" s="126">
        <v>710</v>
      </c>
      <c r="E200" s="126">
        <v>57</v>
      </c>
      <c r="F200" s="126">
        <v>7</v>
      </c>
      <c r="G200" s="126">
        <v>467</v>
      </c>
      <c r="H200" s="126">
        <v>13</v>
      </c>
      <c r="I200" s="17">
        <f t="shared" si="26"/>
        <v>30</v>
      </c>
      <c r="J200" s="18">
        <f t="shared" si="26"/>
        <v>1177</v>
      </c>
      <c r="K200" s="17">
        <f t="shared" si="26"/>
        <v>70</v>
      </c>
      <c r="L200" s="66"/>
      <c r="M200" s="67"/>
      <c r="N200" s="66"/>
      <c r="O200" s="67"/>
      <c r="P200" s="68"/>
      <c r="Q200" s="67"/>
    </row>
    <row r="201" spans="1:17" s="55" customFormat="1" x14ac:dyDescent="0.25">
      <c r="A201" s="69">
        <v>50</v>
      </c>
      <c r="B201" s="125" t="s">
        <v>149</v>
      </c>
      <c r="C201" s="126">
        <v>101</v>
      </c>
      <c r="D201" s="127">
        <v>5772</v>
      </c>
      <c r="E201" s="126">
        <v>430</v>
      </c>
      <c r="F201" s="126">
        <v>102</v>
      </c>
      <c r="G201" s="127">
        <v>8787</v>
      </c>
      <c r="H201" s="126">
        <v>464</v>
      </c>
      <c r="I201" s="17">
        <f t="shared" si="26"/>
        <v>203</v>
      </c>
      <c r="J201" s="18">
        <f t="shared" si="26"/>
        <v>14559</v>
      </c>
      <c r="K201" s="17">
        <f t="shared" si="26"/>
        <v>894</v>
      </c>
      <c r="L201" s="66"/>
      <c r="M201" s="67"/>
      <c r="N201" s="66"/>
      <c r="O201" s="67"/>
      <c r="P201" s="68"/>
      <c r="Q201" s="67"/>
    </row>
    <row r="202" spans="1:17" s="55" customFormat="1" x14ac:dyDescent="0.25">
      <c r="A202" s="69">
        <v>51</v>
      </c>
      <c r="B202" s="125" t="s">
        <v>150</v>
      </c>
      <c r="C202" s="129"/>
      <c r="D202" s="126">
        <v>66</v>
      </c>
      <c r="E202" s="126">
        <v>12</v>
      </c>
      <c r="F202" s="126"/>
      <c r="G202" s="126"/>
      <c r="H202" s="126"/>
      <c r="I202" s="17">
        <f t="shared" si="26"/>
        <v>0</v>
      </c>
      <c r="J202" s="18">
        <f t="shared" si="26"/>
        <v>66</v>
      </c>
      <c r="K202" s="17">
        <f t="shared" si="26"/>
        <v>12</v>
      </c>
      <c r="L202" s="66"/>
      <c r="M202" s="67"/>
      <c r="N202" s="66"/>
      <c r="O202" s="67"/>
      <c r="P202" s="68"/>
      <c r="Q202" s="67"/>
    </row>
    <row r="203" spans="1:17" s="55" customFormat="1" x14ac:dyDescent="0.25">
      <c r="A203" s="69">
        <v>52</v>
      </c>
      <c r="B203" s="125" t="s">
        <v>151</v>
      </c>
      <c r="C203" s="126">
        <v>12</v>
      </c>
      <c r="D203" s="126">
        <v>766</v>
      </c>
      <c r="E203" s="126">
        <v>62</v>
      </c>
      <c r="F203" s="126">
        <v>1</v>
      </c>
      <c r="G203" s="126">
        <v>64</v>
      </c>
      <c r="H203" s="126">
        <v>5</v>
      </c>
      <c r="I203" s="17">
        <f t="shared" si="26"/>
        <v>13</v>
      </c>
      <c r="J203" s="18">
        <f t="shared" si="26"/>
        <v>830</v>
      </c>
      <c r="K203" s="17">
        <f t="shared" si="26"/>
        <v>67</v>
      </c>
      <c r="L203" s="130"/>
      <c r="M203" s="131"/>
      <c r="N203" s="130"/>
      <c r="O203" s="67"/>
      <c r="P203" s="68"/>
      <c r="Q203" s="67"/>
    </row>
    <row r="204" spans="1:17" s="29" customFormat="1" x14ac:dyDescent="0.25">
      <c r="A204" s="23"/>
      <c r="B204" s="23" t="s">
        <v>231</v>
      </c>
      <c r="C204" s="24">
        <f>SUM(C152:C203)</f>
        <v>3480</v>
      </c>
      <c r="D204" s="24">
        <f t="shared" ref="D204:K204" si="27">SUM(D152:D203)</f>
        <v>208849</v>
      </c>
      <c r="E204" s="24">
        <f t="shared" si="27"/>
        <v>15961</v>
      </c>
      <c r="F204" s="24">
        <f t="shared" si="27"/>
        <v>4782</v>
      </c>
      <c r="G204" s="24">
        <f t="shared" si="27"/>
        <v>434881.5</v>
      </c>
      <c r="H204" s="24">
        <f t="shared" si="27"/>
        <v>23537</v>
      </c>
      <c r="I204" s="24">
        <f>SUM(I152:I203)</f>
        <v>8262</v>
      </c>
      <c r="J204" s="24">
        <f t="shared" si="27"/>
        <v>643730.5</v>
      </c>
      <c r="K204" s="24">
        <f t="shared" si="27"/>
        <v>39498</v>
      </c>
      <c r="L204" s="31">
        <v>8247</v>
      </c>
      <c r="M204" s="58">
        <v>637929.5</v>
      </c>
      <c r="N204" s="31">
        <v>39332</v>
      </c>
      <c r="O204" s="32">
        <f>I204-L204</f>
        <v>15</v>
      </c>
      <c r="P204" s="32">
        <f t="shared" ref="P204:Q204" si="28">J204-M204</f>
        <v>5801</v>
      </c>
      <c r="Q204" s="32">
        <f t="shared" si="28"/>
        <v>166</v>
      </c>
    </row>
    <row r="205" spans="1:17" s="13" customFormat="1" x14ac:dyDescent="0.25">
      <c r="A205" s="173"/>
      <c r="B205" s="183" t="s">
        <v>152</v>
      </c>
      <c r="C205" s="177" t="s">
        <v>2</v>
      </c>
      <c r="D205" s="177"/>
      <c r="E205" s="177"/>
      <c r="F205" s="177" t="s">
        <v>3</v>
      </c>
      <c r="G205" s="177"/>
      <c r="H205" s="177"/>
      <c r="I205" s="178" t="s">
        <v>233</v>
      </c>
      <c r="J205" s="178"/>
      <c r="K205" s="178"/>
      <c r="O205" s="21"/>
      <c r="P205" s="22"/>
      <c r="Q205" s="21"/>
    </row>
    <row r="206" spans="1:17" s="55" customFormat="1" ht="36" customHeight="1" x14ac:dyDescent="0.25">
      <c r="A206" s="174"/>
      <c r="B206" s="184"/>
      <c r="C206" s="64" t="s">
        <v>234</v>
      </c>
      <c r="D206" s="65" t="s">
        <v>0</v>
      </c>
      <c r="E206" s="64" t="s">
        <v>1</v>
      </c>
      <c r="F206" s="64" t="s">
        <v>234</v>
      </c>
      <c r="G206" s="65" t="s">
        <v>0</v>
      </c>
      <c r="H206" s="64" t="s">
        <v>1</v>
      </c>
      <c r="I206" s="15" t="s">
        <v>234</v>
      </c>
      <c r="J206" s="16" t="s">
        <v>0</v>
      </c>
      <c r="K206" s="15" t="s">
        <v>1</v>
      </c>
      <c r="L206" s="66"/>
      <c r="M206" s="66"/>
      <c r="N206" s="66"/>
      <c r="O206" s="67"/>
      <c r="P206" s="68"/>
      <c r="Q206" s="67"/>
    </row>
    <row r="207" spans="1:17" s="55" customFormat="1" x14ac:dyDescent="0.25">
      <c r="A207" s="69">
        <v>1</v>
      </c>
      <c r="B207" s="132" t="s">
        <v>153</v>
      </c>
      <c r="C207" s="133">
        <v>829</v>
      </c>
      <c r="D207" s="134">
        <v>57293.599999999999</v>
      </c>
      <c r="E207" s="135">
        <v>3590</v>
      </c>
      <c r="F207" s="136">
        <v>1331</v>
      </c>
      <c r="G207" s="136">
        <v>123275</v>
      </c>
      <c r="H207" s="136">
        <v>5208</v>
      </c>
      <c r="I207" s="17">
        <f t="shared" ref="I207:K208" si="29">C207+F207</f>
        <v>2160</v>
      </c>
      <c r="J207" s="18">
        <f t="shared" si="29"/>
        <v>180568.6</v>
      </c>
      <c r="K207" s="17">
        <f t="shared" si="29"/>
        <v>8798</v>
      </c>
      <c r="L207" s="66"/>
      <c r="M207" s="66"/>
      <c r="N207" s="66"/>
      <c r="O207" s="67"/>
      <c r="P207" s="68"/>
      <c r="Q207" s="67"/>
    </row>
    <row r="208" spans="1:17" s="55" customFormat="1" x14ac:dyDescent="0.25">
      <c r="A208" s="80">
        <v>2</v>
      </c>
      <c r="B208" s="132" t="s">
        <v>154</v>
      </c>
      <c r="C208" s="133">
        <v>432</v>
      </c>
      <c r="D208" s="135">
        <v>38312.5</v>
      </c>
      <c r="E208" s="135">
        <v>2059</v>
      </c>
      <c r="F208" s="136">
        <v>1676</v>
      </c>
      <c r="G208" s="136">
        <v>227962</v>
      </c>
      <c r="H208" s="136">
        <v>8001</v>
      </c>
      <c r="I208" s="17">
        <f t="shared" si="29"/>
        <v>2108</v>
      </c>
      <c r="J208" s="18">
        <f t="shared" si="29"/>
        <v>266274.5</v>
      </c>
      <c r="K208" s="17">
        <f t="shared" si="29"/>
        <v>10060</v>
      </c>
      <c r="L208" s="66"/>
      <c r="M208" s="66"/>
      <c r="N208" s="66"/>
      <c r="O208" s="67"/>
      <c r="P208" s="68"/>
      <c r="Q208" s="67"/>
    </row>
    <row r="209" spans="1:17" s="29" customFormat="1" x14ac:dyDescent="0.25">
      <c r="A209" s="23"/>
      <c r="B209" s="23" t="s">
        <v>231</v>
      </c>
      <c r="C209" s="24">
        <f>SUM(C207:C208)</f>
        <v>1261</v>
      </c>
      <c r="D209" s="25">
        <f t="shared" ref="D209:K209" si="30">SUM(D207:D208)</f>
        <v>95606.1</v>
      </c>
      <c r="E209" s="24">
        <f t="shared" si="30"/>
        <v>5649</v>
      </c>
      <c r="F209" s="24">
        <f t="shared" si="30"/>
        <v>3007</v>
      </c>
      <c r="G209" s="25">
        <f t="shared" si="30"/>
        <v>351237</v>
      </c>
      <c r="H209" s="24">
        <f t="shared" si="30"/>
        <v>13209</v>
      </c>
      <c r="I209" s="26">
        <f t="shared" si="30"/>
        <v>4268</v>
      </c>
      <c r="J209" s="27">
        <f t="shared" si="30"/>
        <v>446843.1</v>
      </c>
      <c r="K209" s="26">
        <f t="shared" si="30"/>
        <v>18858</v>
      </c>
      <c r="L209" s="31">
        <v>4250</v>
      </c>
      <c r="M209" s="58">
        <v>444263.5</v>
      </c>
      <c r="N209" s="31">
        <v>18878</v>
      </c>
      <c r="O209" s="32">
        <f t="shared" ref="O209:Q247" si="31">I209-L209</f>
        <v>18</v>
      </c>
      <c r="P209" s="33">
        <f t="shared" si="31"/>
        <v>2579.5999999999767</v>
      </c>
      <c r="Q209" s="32">
        <f t="shared" si="31"/>
        <v>-20</v>
      </c>
    </row>
    <row r="210" spans="1:17" s="55" customFormat="1" x14ac:dyDescent="0.25">
      <c r="A210" s="191"/>
      <c r="B210" s="193" t="s">
        <v>155</v>
      </c>
      <c r="C210" s="195" t="s">
        <v>2</v>
      </c>
      <c r="D210" s="195"/>
      <c r="E210" s="195"/>
      <c r="F210" s="195" t="s">
        <v>3</v>
      </c>
      <c r="G210" s="195"/>
      <c r="H210" s="195"/>
      <c r="I210" s="178" t="s">
        <v>233</v>
      </c>
      <c r="J210" s="178"/>
      <c r="K210" s="178"/>
      <c r="L210" s="66"/>
      <c r="M210" s="66"/>
      <c r="N210" s="66"/>
      <c r="O210" s="67"/>
      <c r="P210" s="68"/>
      <c r="Q210" s="67"/>
    </row>
    <row r="211" spans="1:17" s="55" customFormat="1" ht="34.15" customHeight="1" x14ac:dyDescent="0.25">
      <c r="A211" s="192"/>
      <c r="B211" s="194"/>
      <c r="C211" s="64" t="s">
        <v>234</v>
      </c>
      <c r="D211" s="65" t="s">
        <v>0</v>
      </c>
      <c r="E211" s="64" t="s">
        <v>1</v>
      </c>
      <c r="F211" s="64" t="s">
        <v>234</v>
      </c>
      <c r="G211" s="65" t="s">
        <v>0</v>
      </c>
      <c r="H211" s="64" t="s">
        <v>1</v>
      </c>
      <c r="I211" s="15" t="s">
        <v>234</v>
      </c>
      <c r="J211" s="16" t="s">
        <v>0</v>
      </c>
      <c r="K211" s="15" t="s">
        <v>1</v>
      </c>
      <c r="L211" s="66"/>
      <c r="M211" s="66"/>
      <c r="N211" s="66"/>
      <c r="O211" s="67"/>
      <c r="P211" s="68"/>
      <c r="Q211" s="67"/>
    </row>
    <row r="212" spans="1:17" s="55" customFormat="1" x14ac:dyDescent="0.25">
      <c r="A212" s="69">
        <v>1</v>
      </c>
      <c r="B212" s="137" t="s">
        <v>156</v>
      </c>
      <c r="C212" s="138">
        <v>1926</v>
      </c>
      <c r="D212" s="139">
        <v>147077.37</v>
      </c>
      <c r="E212" s="138">
        <v>8905</v>
      </c>
      <c r="F212" s="138">
        <v>1403</v>
      </c>
      <c r="G212" s="139">
        <v>185469.16</v>
      </c>
      <c r="H212" s="138">
        <v>6833</v>
      </c>
      <c r="I212" s="17">
        <f t="shared" ref="I212:K221" si="32">C212+F212</f>
        <v>3329</v>
      </c>
      <c r="J212" s="18">
        <f t="shared" si="32"/>
        <v>332546.53000000003</v>
      </c>
      <c r="K212" s="17">
        <f t="shared" si="32"/>
        <v>15738</v>
      </c>
      <c r="L212" s="66"/>
      <c r="M212" s="66"/>
      <c r="N212" s="66"/>
      <c r="O212" s="67"/>
      <c r="P212" s="68"/>
      <c r="Q212" s="67"/>
    </row>
    <row r="213" spans="1:17" s="55" customFormat="1" x14ac:dyDescent="0.25">
      <c r="A213" s="69">
        <v>2</v>
      </c>
      <c r="B213" s="137" t="s">
        <v>157</v>
      </c>
      <c r="C213" s="140">
        <v>106</v>
      </c>
      <c r="D213" s="141">
        <v>9199.7000000000007</v>
      </c>
      <c r="E213" s="140">
        <v>445</v>
      </c>
      <c r="F213" s="140">
        <v>137</v>
      </c>
      <c r="G213" s="139">
        <v>17068.63</v>
      </c>
      <c r="H213" s="140">
        <v>549</v>
      </c>
      <c r="I213" s="17">
        <f t="shared" si="32"/>
        <v>243</v>
      </c>
      <c r="J213" s="18">
        <f t="shared" si="32"/>
        <v>26268.33</v>
      </c>
      <c r="K213" s="17">
        <f t="shared" si="32"/>
        <v>994</v>
      </c>
      <c r="L213" s="66"/>
      <c r="M213" s="66"/>
      <c r="N213" s="66"/>
      <c r="O213" s="67"/>
      <c r="P213" s="68"/>
      <c r="Q213" s="67"/>
    </row>
    <row r="214" spans="1:17" s="55" customFormat="1" x14ac:dyDescent="0.25">
      <c r="A214" s="69">
        <v>3</v>
      </c>
      <c r="B214" s="137" t="s">
        <v>158</v>
      </c>
      <c r="C214" s="140">
        <v>437</v>
      </c>
      <c r="D214" s="139">
        <v>34993.94</v>
      </c>
      <c r="E214" s="138">
        <v>1806</v>
      </c>
      <c r="F214" s="140">
        <v>649</v>
      </c>
      <c r="G214" s="139">
        <v>82404.95</v>
      </c>
      <c r="H214" s="138">
        <v>2967</v>
      </c>
      <c r="I214" s="17">
        <f t="shared" si="32"/>
        <v>1086</v>
      </c>
      <c r="J214" s="18">
        <f t="shared" si="32"/>
        <v>117398.89</v>
      </c>
      <c r="K214" s="17">
        <f t="shared" si="32"/>
        <v>4773</v>
      </c>
      <c r="L214" s="66"/>
      <c r="M214" s="66"/>
      <c r="N214" s="66"/>
      <c r="O214" s="67"/>
      <c r="P214" s="68"/>
      <c r="Q214" s="67"/>
    </row>
    <row r="215" spans="1:17" s="55" customFormat="1" x14ac:dyDescent="0.25">
      <c r="A215" s="69">
        <v>4</v>
      </c>
      <c r="B215" s="137" t="s">
        <v>159</v>
      </c>
      <c r="C215" s="138">
        <v>1280</v>
      </c>
      <c r="D215" s="141">
        <v>93043.5</v>
      </c>
      <c r="E215" s="138">
        <v>4722</v>
      </c>
      <c r="F215" s="140">
        <v>859</v>
      </c>
      <c r="G215" s="141">
        <v>120357.5</v>
      </c>
      <c r="H215" s="138">
        <v>4153</v>
      </c>
      <c r="I215" s="17">
        <f t="shared" si="32"/>
        <v>2139</v>
      </c>
      <c r="J215" s="18">
        <f t="shared" si="32"/>
        <v>213401</v>
      </c>
      <c r="K215" s="17">
        <f t="shared" si="32"/>
        <v>8875</v>
      </c>
      <c r="L215" s="66"/>
      <c r="M215" s="66"/>
      <c r="N215" s="66"/>
      <c r="O215" s="67"/>
      <c r="P215" s="68"/>
      <c r="Q215" s="67"/>
    </row>
    <row r="216" spans="1:17" s="55" customFormat="1" x14ac:dyDescent="0.25">
      <c r="A216" s="69">
        <v>5</v>
      </c>
      <c r="B216" s="137" t="s">
        <v>160</v>
      </c>
      <c r="C216" s="140">
        <v>405</v>
      </c>
      <c r="D216" s="138">
        <v>32023</v>
      </c>
      <c r="E216" s="138">
        <v>1932</v>
      </c>
      <c r="F216" s="140">
        <v>771</v>
      </c>
      <c r="G216" s="139">
        <v>107921.36</v>
      </c>
      <c r="H216" s="138">
        <v>4065</v>
      </c>
      <c r="I216" s="17">
        <f t="shared" si="32"/>
        <v>1176</v>
      </c>
      <c r="J216" s="18">
        <f t="shared" si="32"/>
        <v>139944.35999999999</v>
      </c>
      <c r="K216" s="17">
        <f t="shared" si="32"/>
        <v>5997</v>
      </c>
      <c r="L216" s="66"/>
      <c r="M216" s="66"/>
      <c r="N216" s="66"/>
      <c r="O216" s="67"/>
      <c r="P216" s="68"/>
      <c r="Q216" s="67"/>
    </row>
    <row r="217" spans="1:17" s="55" customFormat="1" x14ac:dyDescent="0.25">
      <c r="A217" s="69">
        <v>6</v>
      </c>
      <c r="B217" s="137" t="s">
        <v>161</v>
      </c>
      <c r="C217" s="138">
        <v>1599</v>
      </c>
      <c r="D217" s="138">
        <v>91883</v>
      </c>
      <c r="E217" s="138">
        <v>5158</v>
      </c>
      <c r="F217" s="138">
        <v>1129</v>
      </c>
      <c r="G217" s="141">
        <v>134464.5</v>
      </c>
      <c r="H217" s="138">
        <v>5383</v>
      </c>
      <c r="I217" s="17">
        <f t="shared" si="32"/>
        <v>2728</v>
      </c>
      <c r="J217" s="18">
        <f t="shared" si="32"/>
        <v>226347.5</v>
      </c>
      <c r="K217" s="17">
        <f t="shared" si="32"/>
        <v>10541</v>
      </c>
      <c r="L217" s="66"/>
      <c r="M217" s="66"/>
      <c r="N217" s="66"/>
      <c r="O217" s="67"/>
      <c r="P217" s="68"/>
      <c r="Q217" s="67"/>
    </row>
    <row r="218" spans="1:17" s="55" customFormat="1" x14ac:dyDescent="0.25">
      <c r="A218" s="69">
        <v>7</v>
      </c>
      <c r="B218" s="137" t="s">
        <v>162</v>
      </c>
      <c r="C218" s="140">
        <v>862</v>
      </c>
      <c r="D218" s="141">
        <v>73526.8</v>
      </c>
      <c r="E218" s="138">
        <v>3769</v>
      </c>
      <c r="F218" s="138">
        <v>1013</v>
      </c>
      <c r="G218" s="141">
        <v>148580.79999999999</v>
      </c>
      <c r="H218" s="138">
        <v>4361</v>
      </c>
      <c r="I218" s="17">
        <f t="shared" si="32"/>
        <v>1875</v>
      </c>
      <c r="J218" s="18">
        <f t="shared" si="32"/>
        <v>222107.59999999998</v>
      </c>
      <c r="K218" s="17">
        <f t="shared" si="32"/>
        <v>8130</v>
      </c>
      <c r="L218" s="66"/>
      <c r="M218" s="66"/>
      <c r="N218" s="66"/>
      <c r="O218" s="67"/>
      <c r="P218" s="68"/>
      <c r="Q218" s="67"/>
    </row>
    <row r="219" spans="1:17" s="55" customFormat="1" x14ac:dyDescent="0.25">
      <c r="A219" s="69">
        <v>8</v>
      </c>
      <c r="B219" s="137" t="s">
        <v>163</v>
      </c>
      <c r="C219" s="140">
        <v>547</v>
      </c>
      <c r="D219" s="141">
        <v>45896.1</v>
      </c>
      <c r="E219" s="138">
        <v>2467</v>
      </c>
      <c r="F219" s="140">
        <v>593</v>
      </c>
      <c r="G219" s="141">
        <v>78593.8</v>
      </c>
      <c r="H219" s="138">
        <v>2604</v>
      </c>
      <c r="I219" s="17">
        <f t="shared" si="32"/>
        <v>1140</v>
      </c>
      <c r="J219" s="18">
        <f t="shared" si="32"/>
        <v>124489.9</v>
      </c>
      <c r="K219" s="17">
        <f t="shared" si="32"/>
        <v>5071</v>
      </c>
      <c r="L219" s="66"/>
      <c r="M219" s="66"/>
      <c r="N219" s="66"/>
      <c r="O219" s="67"/>
      <c r="P219" s="68"/>
      <c r="Q219" s="67"/>
    </row>
    <row r="220" spans="1:17" s="55" customFormat="1" x14ac:dyDescent="0.25">
      <c r="A220" s="69">
        <v>9</v>
      </c>
      <c r="B220" s="137" t="s">
        <v>164</v>
      </c>
      <c r="C220" s="140">
        <v>618</v>
      </c>
      <c r="D220" s="139">
        <v>30530.14</v>
      </c>
      <c r="E220" s="138">
        <v>2086</v>
      </c>
      <c r="F220" s="138">
        <v>1054</v>
      </c>
      <c r="G220" s="141">
        <v>84064.6</v>
      </c>
      <c r="H220" s="138">
        <v>3648</v>
      </c>
      <c r="I220" s="17">
        <f t="shared" si="32"/>
        <v>1672</v>
      </c>
      <c r="J220" s="18">
        <f t="shared" si="32"/>
        <v>114594.74</v>
      </c>
      <c r="K220" s="17">
        <f t="shared" si="32"/>
        <v>5734</v>
      </c>
      <c r="L220" s="66"/>
      <c r="M220" s="66"/>
      <c r="N220" s="66"/>
      <c r="O220" s="67"/>
      <c r="P220" s="68"/>
      <c r="Q220" s="67"/>
    </row>
    <row r="221" spans="1:17" s="55" customFormat="1" x14ac:dyDescent="0.25">
      <c r="A221" s="80">
        <v>10</v>
      </c>
      <c r="B221" s="137" t="s">
        <v>165</v>
      </c>
      <c r="C221" s="138">
        <v>4150</v>
      </c>
      <c r="D221" s="139">
        <v>347568.91</v>
      </c>
      <c r="E221" s="138">
        <v>19343</v>
      </c>
      <c r="F221" s="138">
        <v>3754</v>
      </c>
      <c r="G221" s="142">
        <v>612612.848</v>
      </c>
      <c r="H221" s="138">
        <v>18575</v>
      </c>
      <c r="I221" s="17">
        <f t="shared" si="32"/>
        <v>7904</v>
      </c>
      <c r="J221" s="18">
        <f t="shared" si="32"/>
        <v>960181.75799999991</v>
      </c>
      <c r="K221" s="17">
        <f t="shared" si="32"/>
        <v>37918</v>
      </c>
      <c r="L221" s="66"/>
      <c r="M221" s="66"/>
      <c r="N221" s="66"/>
      <c r="O221" s="67"/>
      <c r="P221" s="68"/>
      <c r="Q221" s="67"/>
    </row>
    <row r="222" spans="1:17" s="29" customFormat="1" x14ac:dyDescent="0.25">
      <c r="A222" s="23"/>
      <c r="B222" s="23" t="s">
        <v>231</v>
      </c>
      <c r="C222" s="24">
        <f>SUM(C212:C221)</f>
        <v>11930</v>
      </c>
      <c r="D222" s="25">
        <f t="shared" ref="D222:K222" si="33">SUM(D212:D221)</f>
        <v>905742.46</v>
      </c>
      <c r="E222" s="24">
        <f t="shared" si="33"/>
        <v>50633</v>
      </c>
      <c r="F222" s="24">
        <f t="shared" si="33"/>
        <v>11362</v>
      </c>
      <c r="G222" s="25">
        <f t="shared" si="33"/>
        <v>1571538.148</v>
      </c>
      <c r="H222" s="24">
        <f t="shared" si="33"/>
        <v>53138</v>
      </c>
      <c r="I222" s="26">
        <f t="shared" si="33"/>
        <v>23292</v>
      </c>
      <c r="J222" s="27">
        <f t="shared" si="33"/>
        <v>2477280.608</v>
      </c>
      <c r="K222" s="26">
        <f t="shared" si="33"/>
        <v>103771</v>
      </c>
      <c r="L222" s="26">
        <v>23245</v>
      </c>
      <c r="M222" s="27">
        <v>2462258.9079999998</v>
      </c>
      <c r="N222" s="26">
        <v>103609</v>
      </c>
      <c r="O222" s="32">
        <f t="shared" si="31"/>
        <v>47</v>
      </c>
      <c r="P222" s="33">
        <f t="shared" si="31"/>
        <v>15021.700000000186</v>
      </c>
      <c r="Q222" s="32">
        <f t="shared" si="31"/>
        <v>162</v>
      </c>
    </row>
    <row r="223" spans="1:17" s="13" customFormat="1" x14ac:dyDescent="0.25">
      <c r="A223" s="173"/>
      <c r="B223" s="179" t="s">
        <v>166</v>
      </c>
      <c r="C223" s="177" t="s">
        <v>2</v>
      </c>
      <c r="D223" s="177"/>
      <c r="E223" s="177"/>
      <c r="F223" s="177" t="s">
        <v>3</v>
      </c>
      <c r="G223" s="177"/>
      <c r="H223" s="177"/>
      <c r="I223" s="178" t="s">
        <v>233</v>
      </c>
      <c r="J223" s="178"/>
      <c r="K223" s="178"/>
      <c r="O223" s="21"/>
      <c r="P223" s="22"/>
      <c r="Q223" s="21"/>
    </row>
    <row r="224" spans="1:17" s="55" customFormat="1" ht="35.450000000000003" customHeight="1" x14ac:dyDescent="0.25">
      <c r="A224" s="174"/>
      <c r="B224" s="180"/>
      <c r="C224" s="64" t="s">
        <v>234</v>
      </c>
      <c r="D224" s="65" t="s">
        <v>0</v>
      </c>
      <c r="E224" s="64" t="s">
        <v>1</v>
      </c>
      <c r="F224" s="64" t="s">
        <v>234</v>
      </c>
      <c r="G224" s="65" t="s">
        <v>0</v>
      </c>
      <c r="H224" s="64" t="s">
        <v>1</v>
      </c>
      <c r="I224" s="15" t="s">
        <v>234</v>
      </c>
      <c r="J224" s="16" t="s">
        <v>0</v>
      </c>
      <c r="K224" s="15" t="s">
        <v>1</v>
      </c>
      <c r="L224" s="66"/>
      <c r="M224" s="66"/>
      <c r="N224" s="66"/>
      <c r="O224" s="67"/>
      <c r="P224" s="68"/>
      <c r="Q224" s="67"/>
    </row>
    <row r="225" spans="1:17" s="55" customFormat="1" x14ac:dyDescent="0.25">
      <c r="A225" s="69">
        <v>1</v>
      </c>
      <c r="B225" s="143" t="s">
        <v>167</v>
      </c>
      <c r="C225" s="140">
        <v>117</v>
      </c>
      <c r="D225" s="138">
        <v>4957</v>
      </c>
      <c r="E225" s="140">
        <v>384</v>
      </c>
      <c r="F225" s="140">
        <v>76</v>
      </c>
      <c r="G225" s="138">
        <v>5299</v>
      </c>
      <c r="H225" s="140">
        <v>245</v>
      </c>
      <c r="I225" s="17">
        <f t="shared" ref="I225:K240" si="34">C225+F225</f>
        <v>193</v>
      </c>
      <c r="J225" s="18">
        <f t="shared" si="34"/>
        <v>10256</v>
      </c>
      <c r="K225" s="17">
        <f t="shared" si="34"/>
        <v>629</v>
      </c>
      <c r="L225" s="66"/>
      <c r="M225" s="66"/>
      <c r="N225" s="66"/>
      <c r="O225" s="67"/>
      <c r="P225" s="68"/>
      <c r="Q225" s="67"/>
    </row>
    <row r="226" spans="1:17" s="55" customFormat="1" x14ac:dyDescent="0.25">
      <c r="A226" s="69">
        <v>2</v>
      </c>
      <c r="B226" s="143" t="s">
        <v>168</v>
      </c>
      <c r="C226" s="140">
        <v>25</v>
      </c>
      <c r="D226" s="140">
        <v>1419.5</v>
      </c>
      <c r="E226" s="140">
        <v>91</v>
      </c>
      <c r="F226" s="140">
        <v>51</v>
      </c>
      <c r="G226" s="138">
        <v>2919</v>
      </c>
      <c r="H226" s="140">
        <v>199</v>
      </c>
      <c r="I226" s="17">
        <f t="shared" si="34"/>
        <v>76</v>
      </c>
      <c r="J226" s="18">
        <f t="shared" si="34"/>
        <v>4338.5</v>
      </c>
      <c r="K226" s="17">
        <f t="shared" si="34"/>
        <v>290</v>
      </c>
      <c r="L226" s="66"/>
      <c r="M226" s="66"/>
      <c r="N226" s="66"/>
      <c r="O226" s="67"/>
      <c r="P226" s="68"/>
      <c r="Q226" s="67"/>
    </row>
    <row r="227" spans="1:17" s="55" customFormat="1" x14ac:dyDescent="0.25">
      <c r="A227" s="69">
        <v>3</v>
      </c>
      <c r="B227" s="143" t="s">
        <v>169</v>
      </c>
      <c r="C227" s="140">
        <v>32</v>
      </c>
      <c r="D227" s="141">
        <v>2678.6</v>
      </c>
      <c r="E227" s="140">
        <v>186</v>
      </c>
      <c r="F227" s="140">
        <v>187</v>
      </c>
      <c r="G227" s="138">
        <v>19291</v>
      </c>
      <c r="H227" s="140">
        <v>646</v>
      </c>
      <c r="I227" s="17">
        <f t="shared" si="34"/>
        <v>219</v>
      </c>
      <c r="J227" s="18">
        <f t="shared" si="34"/>
        <v>21969.599999999999</v>
      </c>
      <c r="K227" s="17">
        <f t="shared" si="34"/>
        <v>832</v>
      </c>
      <c r="L227" s="66"/>
      <c r="M227" s="66"/>
      <c r="N227" s="66"/>
      <c r="O227" s="67"/>
      <c r="P227" s="68"/>
      <c r="Q227" s="67"/>
    </row>
    <row r="228" spans="1:17" s="55" customFormat="1" x14ac:dyDescent="0.25">
      <c r="A228" s="69">
        <v>4</v>
      </c>
      <c r="B228" s="143" t="s">
        <v>170</v>
      </c>
      <c r="C228" s="140">
        <v>17</v>
      </c>
      <c r="D228" s="140">
        <v>902</v>
      </c>
      <c r="E228" s="140">
        <v>82</v>
      </c>
      <c r="F228" s="140">
        <v>25</v>
      </c>
      <c r="G228" s="138">
        <v>3028</v>
      </c>
      <c r="H228" s="140">
        <v>132</v>
      </c>
      <c r="I228" s="17">
        <f t="shared" si="34"/>
        <v>42</v>
      </c>
      <c r="J228" s="18">
        <f t="shared" si="34"/>
        <v>3930</v>
      </c>
      <c r="K228" s="17">
        <f t="shared" si="34"/>
        <v>214</v>
      </c>
      <c r="L228" s="66"/>
      <c r="M228" s="66"/>
      <c r="N228" s="66"/>
      <c r="O228" s="67"/>
      <c r="P228" s="68"/>
      <c r="Q228" s="67"/>
    </row>
    <row r="229" spans="1:17" s="55" customFormat="1" x14ac:dyDescent="0.25">
      <c r="A229" s="69">
        <v>5</v>
      </c>
      <c r="B229" s="143" t="s">
        <v>171</v>
      </c>
      <c r="C229" s="140">
        <v>381</v>
      </c>
      <c r="D229" s="139">
        <v>30458.27</v>
      </c>
      <c r="E229" s="138">
        <v>1903</v>
      </c>
      <c r="F229" s="138">
        <v>1088</v>
      </c>
      <c r="G229" s="141">
        <v>123715.3</v>
      </c>
      <c r="H229" s="138">
        <v>4943</v>
      </c>
      <c r="I229" s="17">
        <f t="shared" si="34"/>
        <v>1469</v>
      </c>
      <c r="J229" s="18">
        <f t="shared" si="34"/>
        <v>154173.57</v>
      </c>
      <c r="K229" s="17">
        <f t="shared" si="34"/>
        <v>6846</v>
      </c>
      <c r="L229" s="66"/>
      <c r="M229" s="66"/>
      <c r="N229" s="66"/>
      <c r="O229" s="67"/>
      <c r="P229" s="68"/>
      <c r="Q229" s="67"/>
    </row>
    <row r="230" spans="1:17" s="55" customFormat="1" x14ac:dyDescent="0.25">
      <c r="A230" s="69">
        <v>6</v>
      </c>
      <c r="B230" s="143" t="s">
        <v>172</v>
      </c>
      <c r="C230" s="140">
        <v>269</v>
      </c>
      <c r="D230" s="138">
        <v>16906</v>
      </c>
      <c r="E230" s="138">
        <v>1245</v>
      </c>
      <c r="F230" s="140">
        <v>214</v>
      </c>
      <c r="G230" s="138">
        <v>19288</v>
      </c>
      <c r="H230" s="140">
        <v>861</v>
      </c>
      <c r="I230" s="17">
        <f t="shared" si="34"/>
        <v>483</v>
      </c>
      <c r="J230" s="18">
        <f t="shared" si="34"/>
        <v>36194</v>
      </c>
      <c r="K230" s="17">
        <f t="shared" si="34"/>
        <v>2106</v>
      </c>
      <c r="L230" s="66"/>
      <c r="M230" s="66"/>
      <c r="N230" s="66"/>
      <c r="O230" s="67"/>
      <c r="P230" s="68"/>
      <c r="Q230" s="67"/>
    </row>
    <row r="231" spans="1:17" s="55" customFormat="1" x14ac:dyDescent="0.25">
      <c r="A231" s="69">
        <v>7</v>
      </c>
      <c r="B231" s="143" t="s">
        <v>173</v>
      </c>
      <c r="C231" s="140">
        <v>311</v>
      </c>
      <c r="D231" s="138">
        <v>22173</v>
      </c>
      <c r="E231" s="138">
        <v>1675</v>
      </c>
      <c r="F231" s="140">
        <v>742</v>
      </c>
      <c r="G231" s="138">
        <v>67458</v>
      </c>
      <c r="H231" s="138">
        <v>3019</v>
      </c>
      <c r="I231" s="17">
        <f t="shared" si="34"/>
        <v>1053</v>
      </c>
      <c r="J231" s="18">
        <f t="shared" si="34"/>
        <v>89631</v>
      </c>
      <c r="K231" s="17">
        <f t="shared" si="34"/>
        <v>4694</v>
      </c>
      <c r="L231" s="66"/>
      <c r="M231" s="66"/>
      <c r="N231" s="66"/>
      <c r="O231" s="67"/>
      <c r="P231" s="68"/>
      <c r="Q231" s="67"/>
    </row>
    <row r="232" spans="1:17" s="55" customFormat="1" x14ac:dyDescent="0.25">
      <c r="A232" s="69">
        <v>8</v>
      </c>
      <c r="B232" s="143" t="s">
        <v>174</v>
      </c>
      <c r="C232" s="140">
        <v>10</v>
      </c>
      <c r="D232" s="138">
        <v>1178</v>
      </c>
      <c r="E232" s="140">
        <v>69</v>
      </c>
      <c r="F232" s="140">
        <v>120</v>
      </c>
      <c r="G232" s="138">
        <v>11358</v>
      </c>
      <c r="H232" s="140">
        <v>363</v>
      </c>
      <c r="I232" s="17">
        <f t="shared" si="34"/>
        <v>130</v>
      </c>
      <c r="J232" s="18">
        <f t="shared" si="34"/>
        <v>12536</v>
      </c>
      <c r="K232" s="17">
        <f t="shared" si="34"/>
        <v>432</v>
      </c>
      <c r="L232" s="66"/>
      <c r="M232" s="66"/>
      <c r="N232" s="66"/>
      <c r="O232" s="67"/>
      <c r="P232" s="68"/>
      <c r="Q232" s="67"/>
    </row>
    <row r="233" spans="1:17" s="55" customFormat="1" x14ac:dyDescent="0.25">
      <c r="A233" s="69">
        <v>9</v>
      </c>
      <c r="B233" s="143" t="s">
        <v>175</v>
      </c>
      <c r="C233" s="140">
        <v>103</v>
      </c>
      <c r="D233" s="138">
        <v>6370</v>
      </c>
      <c r="E233" s="140">
        <v>438</v>
      </c>
      <c r="F233" s="140">
        <v>339</v>
      </c>
      <c r="G233" s="141">
        <v>37641.699999999997</v>
      </c>
      <c r="H233" s="138">
        <v>1605</v>
      </c>
      <c r="I233" s="17">
        <f t="shared" si="34"/>
        <v>442</v>
      </c>
      <c r="J233" s="18">
        <f t="shared" si="34"/>
        <v>44011.7</v>
      </c>
      <c r="K233" s="17">
        <f t="shared" si="34"/>
        <v>2043</v>
      </c>
      <c r="L233" s="66"/>
      <c r="M233" s="66"/>
      <c r="N233" s="66"/>
      <c r="O233" s="67"/>
      <c r="P233" s="68"/>
      <c r="Q233" s="67"/>
    </row>
    <row r="234" spans="1:17" s="55" customFormat="1" x14ac:dyDescent="0.25">
      <c r="A234" s="69">
        <v>10</v>
      </c>
      <c r="B234" s="143" t="s">
        <v>176</v>
      </c>
      <c r="C234" s="140">
        <v>75</v>
      </c>
      <c r="D234" s="138">
        <v>4064</v>
      </c>
      <c r="E234" s="140">
        <v>406</v>
      </c>
      <c r="F234" s="140">
        <v>369</v>
      </c>
      <c r="G234" s="141">
        <v>35148.9</v>
      </c>
      <c r="H234" s="138">
        <v>1650</v>
      </c>
      <c r="I234" s="17">
        <f t="shared" si="34"/>
        <v>444</v>
      </c>
      <c r="J234" s="18">
        <f t="shared" si="34"/>
        <v>39212.9</v>
      </c>
      <c r="K234" s="17">
        <f t="shared" si="34"/>
        <v>2056</v>
      </c>
      <c r="L234" s="66"/>
      <c r="M234" s="66"/>
      <c r="N234" s="66"/>
      <c r="O234" s="67"/>
      <c r="P234" s="68"/>
      <c r="Q234" s="67"/>
    </row>
    <row r="235" spans="1:17" s="55" customFormat="1" x14ac:dyDescent="0.25">
      <c r="A235" s="69">
        <v>11</v>
      </c>
      <c r="B235" s="143" t="s">
        <v>177</v>
      </c>
      <c r="C235" s="140">
        <v>8</v>
      </c>
      <c r="D235" s="140">
        <v>561</v>
      </c>
      <c r="E235" s="140">
        <v>29</v>
      </c>
      <c r="F235" s="140">
        <v>50</v>
      </c>
      <c r="G235" s="138">
        <v>4866</v>
      </c>
      <c r="H235" s="140">
        <v>173</v>
      </c>
      <c r="I235" s="17">
        <f t="shared" si="34"/>
        <v>58</v>
      </c>
      <c r="J235" s="18">
        <f t="shared" si="34"/>
        <v>5427</v>
      </c>
      <c r="K235" s="17">
        <f t="shared" si="34"/>
        <v>202</v>
      </c>
      <c r="L235" s="66"/>
      <c r="M235" s="66"/>
      <c r="N235" s="66"/>
      <c r="O235" s="67"/>
      <c r="P235" s="68"/>
      <c r="Q235" s="67"/>
    </row>
    <row r="236" spans="1:17" s="55" customFormat="1" x14ac:dyDescent="0.25">
      <c r="A236" s="69">
        <v>12</v>
      </c>
      <c r="B236" s="143" t="s">
        <v>178</v>
      </c>
      <c r="C236" s="140">
        <v>167</v>
      </c>
      <c r="D236" s="138">
        <v>15247</v>
      </c>
      <c r="E236" s="138">
        <v>974</v>
      </c>
      <c r="F236" s="140">
        <v>324</v>
      </c>
      <c r="G236" s="138">
        <v>33995</v>
      </c>
      <c r="H236" s="138">
        <v>1432</v>
      </c>
      <c r="I236" s="17">
        <f t="shared" si="34"/>
        <v>491</v>
      </c>
      <c r="J236" s="18">
        <f t="shared" si="34"/>
        <v>49242</v>
      </c>
      <c r="K236" s="17">
        <f t="shared" si="34"/>
        <v>2406</v>
      </c>
      <c r="L236" s="66"/>
      <c r="M236" s="66"/>
      <c r="N236" s="66"/>
      <c r="O236" s="67"/>
      <c r="P236" s="68"/>
      <c r="Q236" s="67"/>
    </row>
    <row r="237" spans="1:17" s="55" customFormat="1" x14ac:dyDescent="0.25">
      <c r="A237" s="69">
        <v>13</v>
      </c>
      <c r="B237" s="143" t="s">
        <v>179</v>
      </c>
      <c r="C237" s="140">
        <v>21</v>
      </c>
      <c r="D237" s="141">
        <v>1661.8</v>
      </c>
      <c r="E237" s="140">
        <v>122</v>
      </c>
      <c r="F237" s="140">
        <v>57</v>
      </c>
      <c r="G237" s="141">
        <v>5022.3999999999996</v>
      </c>
      <c r="H237" s="140">
        <v>167</v>
      </c>
      <c r="I237" s="17">
        <f t="shared" si="34"/>
        <v>78</v>
      </c>
      <c r="J237" s="18">
        <f t="shared" si="34"/>
        <v>6684.2</v>
      </c>
      <c r="K237" s="17">
        <f t="shared" si="34"/>
        <v>289</v>
      </c>
      <c r="L237" s="66"/>
      <c r="M237" s="66"/>
      <c r="N237" s="66"/>
      <c r="O237" s="67"/>
      <c r="P237" s="68"/>
      <c r="Q237" s="67"/>
    </row>
    <row r="238" spans="1:17" s="55" customFormat="1" x14ac:dyDescent="0.25">
      <c r="A238" s="69">
        <v>14</v>
      </c>
      <c r="B238" s="143" t="s">
        <v>180</v>
      </c>
      <c r="C238" s="140">
        <v>55</v>
      </c>
      <c r="D238" s="138">
        <v>3800</v>
      </c>
      <c r="E238" s="140">
        <v>270</v>
      </c>
      <c r="F238" s="140">
        <v>67</v>
      </c>
      <c r="G238" s="138">
        <v>6589</v>
      </c>
      <c r="H238" s="140">
        <v>294</v>
      </c>
      <c r="I238" s="17">
        <f t="shared" si="34"/>
        <v>122</v>
      </c>
      <c r="J238" s="18">
        <f t="shared" si="34"/>
        <v>10389</v>
      </c>
      <c r="K238" s="17">
        <f t="shared" si="34"/>
        <v>564</v>
      </c>
      <c r="L238" s="66"/>
      <c r="M238" s="66"/>
      <c r="N238" s="66"/>
      <c r="O238" s="67"/>
      <c r="P238" s="68"/>
      <c r="Q238" s="67"/>
    </row>
    <row r="239" spans="1:17" s="55" customFormat="1" x14ac:dyDescent="0.25">
      <c r="A239" s="69">
        <v>15</v>
      </c>
      <c r="B239" s="143" t="s">
        <v>181</v>
      </c>
      <c r="C239" s="140">
        <v>70</v>
      </c>
      <c r="D239" s="138">
        <v>4034</v>
      </c>
      <c r="E239" s="140">
        <v>258</v>
      </c>
      <c r="F239" s="140">
        <v>377</v>
      </c>
      <c r="G239" s="141">
        <v>36766.800000000003</v>
      </c>
      <c r="H239" s="138">
        <v>1127</v>
      </c>
      <c r="I239" s="17">
        <f t="shared" si="34"/>
        <v>447</v>
      </c>
      <c r="J239" s="18">
        <f t="shared" si="34"/>
        <v>40800.800000000003</v>
      </c>
      <c r="K239" s="17">
        <f t="shared" si="34"/>
        <v>1385</v>
      </c>
      <c r="L239" s="66"/>
      <c r="M239" s="66"/>
      <c r="N239" s="66"/>
      <c r="O239" s="67"/>
      <c r="P239" s="68"/>
      <c r="Q239" s="67"/>
    </row>
    <row r="240" spans="1:17" s="55" customFormat="1" x14ac:dyDescent="0.25">
      <c r="A240" s="144">
        <v>16</v>
      </c>
      <c r="B240" s="143" t="s">
        <v>182</v>
      </c>
      <c r="C240" s="140">
        <v>121</v>
      </c>
      <c r="D240" s="138">
        <v>9172</v>
      </c>
      <c r="E240" s="140">
        <v>660</v>
      </c>
      <c r="F240" s="140">
        <v>295</v>
      </c>
      <c r="G240" s="138">
        <v>33891</v>
      </c>
      <c r="H240" s="138">
        <v>1532</v>
      </c>
      <c r="I240" s="17">
        <f t="shared" si="34"/>
        <v>416</v>
      </c>
      <c r="J240" s="18">
        <f t="shared" si="34"/>
        <v>43063</v>
      </c>
      <c r="K240" s="17">
        <f t="shared" si="34"/>
        <v>2192</v>
      </c>
      <c r="L240" s="66"/>
      <c r="M240" s="66"/>
      <c r="N240" s="66"/>
      <c r="O240" s="67"/>
      <c r="P240" s="68"/>
      <c r="Q240" s="67"/>
    </row>
    <row r="241" spans="1:17" s="55" customFormat="1" x14ac:dyDescent="0.25">
      <c r="A241" s="69">
        <v>17</v>
      </c>
      <c r="B241" s="143" t="s">
        <v>183</v>
      </c>
      <c r="C241" s="140">
        <v>253</v>
      </c>
      <c r="D241" s="141">
        <v>17625.8</v>
      </c>
      <c r="E241" s="138">
        <v>1296</v>
      </c>
      <c r="F241" s="140">
        <v>288</v>
      </c>
      <c r="G241" s="141">
        <v>28462.5</v>
      </c>
      <c r="H241" s="138">
        <v>1222</v>
      </c>
      <c r="I241" s="17">
        <f t="shared" ref="I241:K246" si="35">C241+F241</f>
        <v>541</v>
      </c>
      <c r="J241" s="18">
        <f t="shared" si="35"/>
        <v>46088.3</v>
      </c>
      <c r="K241" s="17">
        <f t="shared" si="35"/>
        <v>2518</v>
      </c>
      <c r="L241" s="66"/>
      <c r="M241" s="66"/>
      <c r="N241" s="66"/>
      <c r="O241" s="67"/>
      <c r="P241" s="68"/>
      <c r="Q241" s="67"/>
    </row>
    <row r="242" spans="1:17" s="55" customFormat="1" x14ac:dyDescent="0.25">
      <c r="A242" s="69">
        <v>18</v>
      </c>
      <c r="B242" s="143" t="s">
        <v>184</v>
      </c>
      <c r="C242" s="140">
        <v>105</v>
      </c>
      <c r="D242" s="138">
        <v>7421</v>
      </c>
      <c r="E242" s="140">
        <v>542</v>
      </c>
      <c r="F242" s="140">
        <v>182</v>
      </c>
      <c r="G242" s="139">
        <v>18091.75</v>
      </c>
      <c r="H242" s="140">
        <v>873</v>
      </c>
      <c r="I242" s="17">
        <f t="shared" si="35"/>
        <v>287</v>
      </c>
      <c r="J242" s="18">
        <f t="shared" si="35"/>
        <v>25512.75</v>
      </c>
      <c r="K242" s="17">
        <f t="shared" si="35"/>
        <v>1415</v>
      </c>
      <c r="L242" s="66"/>
      <c r="M242" s="66"/>
      <c r="N242" s="66"/>
      <c r="O242" s="67"/>
      <c r="P242" s="68"/>
      <c r="Q242" s="67"/>
    </row>
    <row r="243" spans="1:17" s="55" customFormat="1" x14ac:dyDescent="0.25">
      <c r="A243" s="144">
        <v>19</v>
      </c>
      <c r="B243" s="143" t="s">
        <v>185</v>
      </c>
      <c r="C243" s="140">
        <v>149</v>
      </c>
      <c r="D243" s="141">
        <v>7455.8</v>
      </c>
      <c r="E243" s="140">
        <v>497</v>
      </c>
      <c r="F243" s="140">
        <v>179</v>
      </c>
      <c r="G243" s="138">
        <v>11762</v>
      </c>
      <c r="H243" s="140">
        <v>670</v>
      </c>
      <c r="I243" s="17">
        <f t="shared" si="35"/>
        <v>328</v>
      </c>
      <c r="J243" s="18">
        <f t="shared" si="35"/>
        <v>19217.8</v>
      </c>
      <c r="K243" s="17">
        <f t="shared" si="35"/>
        <v>1167</v>
      </c>
      <c r="L243" s="66"/>
      <c r="M243" s="66"/>
      <c r="N243" s="66"/>
      <c r="O243" s="67"/>
      <c r="P243" s="68"/>
      <c r="Q243" s="67"/>
    </row>
    <row r="244" spans="1:17" s="55" customFormat="1" x14ac:dyDescent="0.25">
      <c r="A244" s="69">
        <v>20</v>
      </c>
      <c r="B244" s="143" t="s">
        <v>186</v>
      </c>
      <c r="C244" s="140">
        <v>849</v>
      </c>
      <c r="D244" s="139">
        <v>57407.64</v>
      </c>
      <c r="E244" s="138">
        <v>3779</v>
      </c>
      <c r="F244" s="138">
        <v>1221</v>
      </c>
      <c r="G244" s="139">
        <v>106415.79</v>
      </c>
      <c r="H244" s="138">
        <v>4760</v>
      </c>
      <c r="I244" s="17">
        <f t="shared" si="35"/>
        <v>2070</v>
      </c>
      <c r="J244" s="18">
        <f t="shared" si="35"/>
        <v>163823.43</v>
      </c>
      <c r="K244" s="17">
        <f t="shared" si="35"/>
        <v>8539</v>
      </c>
      <c r="L244" s="66"/>
      <c r="M244" s="66"/>
      <c r="N244" s="66"/>
      <c r="O244" s="67"/>
      <c r="P244" s="68"/>
      <c r="Q244" s="67"/>
    </row>
    <row r="245" spans="1:17" s="55" customFormat="1" x14ac:dyDescent="0.25">
      <c r="A245" s="69">
        <v>21</v>
      </c>
      <c r="B245" s="143" t="s">
        <v>187</v>
      </c>
      <c r="C245" s="140">
        <v>721</v>
      </c>
      <c r="D245" s="139">
        <v>47596.13</v>
      </c>
      <c r="E245" s="138">
        <v>2730</v>
      </c>
      <c r="F245" s="138">
        <v>1845</v>
      </c>
      <c r="G245" s="139">
        <v>216565.68</v>
      </c>
      <c r="H245" s="138">
        <v>7508</v>
      </c>
      <c r="I245" s="17">
        <f t="shared" si="35"/>
        <v>2566</v>
      </c>
      <c r="J245" s="18">
        <f t="shared" si="35"/>
        <v>264161.81</v>
      </c>
      <c r="K245" s="17">
        <f t="shared" si="35"/>
        <v>10238</v>
      </c>
      <c r="L245" s="66"/>
      <c r="M245" s="66"/>
      <c r="N245" s="66"/>
      <c r="O245" s="67"/>
      <c r="P245" s="68"/>
      <c r="Q245" s="67"/>
    </row>
    <row r="246" spans="1:17" s="55" customFormat="1" x14ac:dyDescent="0.25">
      <c r="A246" s="80">
        <v>22</v>
      </c>
      <c r="B246" s="143" t="s">
        <v>188</v>
      </c>
      <c r="C246" s="140">
        <v>82</v>
      </c>
      <c r="D246" s="141">
        <v>5394.4</v>
      </c>
      <c r="E246" s="140">
        <v>393</v>
      </c>
      <c r="F246" s="140">
        <v>206</v>
      </c>
      <c r="G246" s="141">
        <v>24914.400000000001</v>
      </c>
      <c r="H246" s="140">
        <v>973</v>
      </c>
      <c r="I246" s="17">
        <f t="shared" si="35"/>
        <v>288</v>
      </c>
      <c r="J246" s="18">
        <f t="shared" si="35"/>
        <v>30308.800000000003</v>
      </c>
      <c r="K246" s="17">
        <f t="shared" si="35"/>
        <v>1366</v>
      </c>
      <c r="L246" s="66"/>
      <c r="M246" s="66"/>
      <c r="N246" s="66"/>
      <c r="O246" s="67"/>
      <c r="P246" s="68"/>
      <c r="Q246" s="67"/>
    </row>
    <row r="247" spans="1:17" s="29" customFormat="1" x14ac:dyDescent="0.25">
      <c r="A247" s="23"/>
      <c r="B247" s="23" t="s">
        <v>231</v>
      </c>
      <c r="C247" s="24">
        <f>SUM(C225:C246)</f>
        <v>3941</v>
      </c>
      <c r="D247" s="25">
        <f t="shared" ref="D247:K247" si="36">SUM(D225:D246)</f>
        <v>268482.94</v>
      </c>
      <c r="E247" s="24">
        <f t="shared" si="36"/>
        <v>18029</v>
      </c>
      <c r="F247" s="24">
        <f t="shared" si="36"/>
        <v>8302</v>
      </c>
      <c r="G247" s="25">
        <f t="shared" si="36"/>
        <v>852489.22000000009</v>
      </c>
      <c r="H247" s="24">
        <f t="shared" si="36"/>
        <v>34394</v>
      </c>
      <c r="I247" s="26">
        <f t="shared" si="36"/>
        <v>12243</v>
      </c>
      <c r="J247" s="27">
        <f t="shared" si="36"/>
        <v>1120972.1600000004</v>
      </c>
      <c r="K247" s="26">
        <f t="shared" si="36"/>
        <v>52423</v>
      </c>
      <c r="L247" s="31">
        <v>12244</v>
      </c>
      <c r="M247" s="31">
        <v>1112765.4600000002</v>
      </c>
      <c r="N247" s="31">
        <v>52004</v>
      </c>
      <c r="O247" s="32">
        <f t="shared" si="31"/>
        <v>-1</v>
      </c>
      <c r="P247" s="33">
        <f t="shared" si="31"/>
        <v>8206.7000000001863</v>
      </c>
      <c r="Q247" s="32">
        <f>K247-N247</f>
        <v>419</v>
      </c>
    </row>
    <row r="248" spans="1:17" s="13" customFormat="1" ht="15.6" customHeight="1" x14ac:dyDescent="0.25">
      <c r="A248" s="173"/>
      <c r="B248" s="181" t="s">
        <v>189</v>
      </c>
      <c r="C248" s="177" t="s">
        <v>2</v>
      </c>
      <c r="D248" s="177"/>
      <c r="E248" s="177"/>
      <c r="F248" s="177" t="s">
        <v>3</v>
      </c>
      <c r="G248" s="177"/>
      <c r="H248" s="177"/>
      <c r="I248" s="178" t="s">
        <v>233</v>
      </c>
      <c r="J248" s="178"/>
      <c r="K248" s="178"/>
      <c r="O248" s="21"/>
      <c r="P248" s="22"/>
      <c r="Q248" s="21"/>
    </row>
    <row r="249" spans="1:17" s="55" customFormat="1" ht="39.6" customHeight="1" x14ac:dyDescent="0.25">
      <c r="A249" s="174"/>
      <c r="B249" s="182"/>
      <c r="C249" s="64" t="s">
        <v>234</v>
      </c>
      <c r="D249" s="65" t="s">
        <v>0</v>
      </c>
      <c r="E249" s="64" t="s">
        <v>1</v>
      </c>
      <c r="F249" s="64" t="s">
        <v>234</v>
      </c>
      <c r="G249" s="65" t="s">
        <v>0</v>
      </c>
      <c r="H249" s="64" t="s">
        <v>1</v>
      </c>
      <c r="I249" s="15" t="s">
        <v>234</v>
      </c>
      <c r="J249" s="16" t="s">
        <v>0</v>
      </c>
      <c r="K249" s="15" t="s">
        <v>1</v>
      </c>
      <c r="L249" s="66"/>
      <c r="M249" s="66"/>
      <c r="N249" s="66"/>
      <c r="O249" s="67"/>
      <c r="P249" s="68"/>
      <c r="Q249" s="67"/>
    </row>
    <row r="250" spans="1:17" s="55" customFormat="1" x14ac:dyDescent="0.25">
      <c r="A250" s="69">
        <v>1</v>
      </c>
      <c r="B250" s="145" t="s">
        <v>190</v>
      </c>
      <c r="C250" s="146">
        <v>383</v>
      </c>
      <c r="D250" s="147">
        <v>31717.9</v>
      </c>
      <c r="E250" s="148">
        <v>1702</v>
      </c>
      <c r="F250" s="149">
        <v>680</v>
      </c>
      <c r="G250" s="150">
        <v>81114.960000000006</v>
      </c>
      <c r="H250" s="151">
        <v>3186</v>
      </c>
      <c r="I250" s="17">
        <f t="shared" ref="I250:K262" si="37">C250+F250</f>
        <v>1063</v>
      </c>
      <c r="J250" s="18">
        <f t="shared" si="37"/>
        <v>112832.86000000002</v>
      </c>
      <c r="K250" s="17">
        <f t="shared" si="37"/>
        <v>4888</v>
      </c>
      <c r="L250" s="66"/>
      <c r="M250" s="66"/>
      <c r="N250" s="66"/>
      <c r="O250" s="67"/>
      <c r="P250" s="68"/>
      <c r="Q250" s="67"/>
    </row>
    <row r="251" spans="1:17" s="55" customFormat="1" x14ac:dyDescent="0.25">
      <c r="A251" s="69">
        <v>2</v>
      </c>
      <c r="B251" s="145" t="s">
        <v>191</v>
      </c>
      <c r="C251" s="146">
        <v>918</v>
      </c>
      <c r="D251" s="148">
        <v>80744</v>
      </c>
      <c r="E251" s="148">
        <v>4752</v>
      </c>
      <c r="F251" s="151">
        <v>1316</v>
      </c>
      <c r="G251" s="152">
        <v>174307.8</v>
      </c>
      <c r="H251" s="151">
        <v>6682</v>
      </c>
      <c r="I251" s="17">
        <f t="shared" si="37"/>
        <v>2234</v>
      </c>
      <c r="J251" s="18">
        <f t="shared" si="37"/>
        <v>255051.8</v>
      </c>
      <c r="K251" s="17">
        <f t="shared" si="37"/>
        <v>11434</v>
      </c>
      <c r="L251" s="66"/>
      <c r="M251" s="66"/>
      <c r="N251" s="66"/>
      <c r="O251" s="67"/>
      <c r="P251" s="68"/>
      <c r="Q251" s="67"/>
    </row>
    <row r="252" spans="1:17" s="55" customFormat="1" x14ac:dyDescent="0.25">
      <c r="A252" s="69">
        <v>3</v>
      </c>
      <c r="B252" s="145" t="s">
        <v>192</v>
      </c>
      <c r="C252" s="146">
        <v>147</v>
      </c>
      <c r="D252" s="153">
        <v>12134</v>
      </c>
      <c r="E252" s="146">
        <v>648</v>
      </c>
      <c r="F252" s="149">
        <v>253</v>
      </c>
      <c r="G252" s="150">
        <v>31402.84</v>
      </c>
      <c r="H252" s="151">
        <v>1207</v>
      </c>
      <c r="I252" s="17">
        <f t="shared" si="37"/>
        <v>400</v>
      </c>
      <c r="J252" s="18">
        <f t="shared" si="37"/>
        <v>43536.84</v>
      </c>
      <c r="K252" s="17">
        <f t="shared" si="37"/>
        <v>1855</v>
      </c>
      <c r="L252" s="66"/>
      <c r="M252" s="66"/>
      <c r="N252" s="66"/>
      <c r="O252" s="67"/>
      <c r="P252" s="68"/>
      <c r="Q252" s="67"/>
    </row>
    <row r="253" spans="1:17" s="55" customFormat="1" x14ac:dyDescent="0.25">
      <c r="A253" s="69">
        <v>4</v>
      </c>
      <c r="B253" s="145" t="s">
        <v>193</v>
      </c>
      <c r="C253" s="148">
        <v>1279</v>
      </c>
      <c r="D253" s="153">
        <v>98209.76</v>
      </c>
      <c r="E253" s="148">
        <v>6329</v>
      </c>
      <c r="F253" s="151">
        <v>1215</v>
      </c>
      <c r="G253" s="151">
        <v>148178</v>
      </c>
      <c r="H253" s="151">
        <v>6317</v>
      </c>
      <c r="I253" s="17">
        <f t="shared" si="37"/>
        <v>2494</v>
      </c>
      <c r="J253" s="18">
        <f t="shared" si="37"/>
        <v>246387.76</v>
      </c>
      <c r="K253" s="17">
        <f t="shared" si="37"/>
        <v>12646</v>
      </c>
      <c r="L253" s="66"/>
      <c r="M253" s="66"/>
      <c r="N253" s="66"/>
      <c r="O253" s="67"/>
      <c r="P253" s="68"/>
      <c r="Q253" s="67"/>
    </row>
    <row r="254" spans="1:17" s="55" customFormat="1" x14ac:dyDescent="0.25">
      <c r="A254" s="69">
        <v>5</v>
      </c>
      <c r="B254" s="145" t="s">
        <v>194</v>
      </c>
      <c r="C254" s="146">
        <v>163</v>
      </c>
      <c r="D254" s="148">
        <v>10751</v>
      </c>
      <c r="E254" s="146">
        <v>649</v>
      </c>
      <c r="F254" s="149">
        <v>381</v>
      </c>
      <c r="G254" s="151">
        <v>38787</v>
      </c>
      <c r="H254" s="151">
        <v>1691</v>
      </c>
      <c r="I254" s="17">
        <f t="shared" si="37"/>
        <v>544</v>
      </c>
      <c r="J254" s="18">
        <f t="shared" si="37"/>
        <v>49538</v>
      </c>
      <c r="K254" s="17">
        <f t="shared" si="37"/>
        <v>2340</v>
      </c>
      <c r="L254" s="66"/>
      <c r="M254" s="66"/>
      <c r="N254" s="66"/>
      <c r="O254" s="67"/>
      <c r="P254" s="68"/>
      <c r="Q254" s="67"/>
    </row>
    <row r="255" spans="1:17" s="55" customFormat="1" x14ac:dyDescent="0.25">
      <c r="A255" s="69">
        <v>6</v>
      </c>
      <c r="B255" s="145" t="s">
        <v>195</v>
      </c>
      <c r="C255" s="146">
        <v>183</v>
      </c>
      <c r="D255" s="153">
        <v>14310.98</v>
      </c>
      <c r="E255" s="146">
        <v>838</v>
      </c>
      <c r="F255" s="149">
        <v>302</v>
      </c>
      <c r="G255" s="150">
        <v>37748.76</v>
      </c>
      <c r="H255" s="151">
        <v>1322</v>
      </c>
      <c r="I255" s="17">
        <f t="shared" si="37"/>
        <v>485</v>
      </c>
      <c r="J255" s="18">
        <f t="shared" si="37"/>
        <v>52059.740000000005</v>
      </c>
      <c r="K255" s="17">
        <f t="shared" si="37"/>
        <v>2160</v>
      </c>
      <c r="L255" s="66"/>
      <c r="M255" s="66"/>
      <c r="N255" s="66"/>
      <c r="O255" s="67"/>
      <c r="P255" s="68"/>
      <c r="Q255" s="67"/>
    </row>
    <row r="256" spans="1:17" s="55" customFormat="1" x14ac:dyDescent="0.25">
      <c r="A256" s="69">
        <v>7</v>
      </c>
      <c r="B256" s="145" t="s">
        <v>196</v>
      </c>
      <c r="C256" s="148">
        <v>1371</v>
      </c>
      <c r="D256" s="153">
        <v>121950.69</v>
      </c>
      <c r="E256" s="148">
        <v>6401</v>
      </c>
      <c r="F256" s="151">
        <v>1871</v>
      </c>
      <c r="G256" s="150">
        <v>256121.67</v>
      </c>
      <c r="H256" s="151">
        <v>8898</v>
      </c>
      <c r="I256" s="17">
        <f t="shared" si="37"/>
        <v>3242</v>
      </c>
      <c r="J256" s="18">
        <f t="shared" si="37"/>
        <v>378072.36</v>
      </c>
      <c r="K256" s="17">
        <f t="shared" si="37"/>
        <v>15299</v>
      </c>
      <c r="L256" s="66"/>
      <c r="M256" s="66"/>
      <c r="N256" s="66"/>
      <c r="O256" s="67"/>
      <c r="P256" s="68"/>
      <c r="Q256" s="67"/>
    </row>
    <row r="257" spans="1:17" s="55" customFormat="1" x14ac:dyDescent="0.25">
      <c r="A257" s="69">
        <v>8</v>
      </c>
      <c r="B257" s="145" t="s">
        <v>197</v>
      </c>
      <c r="C257" s="146">
        <v>384</v>
      </c>
      <c r="D257" s="148">
        <v>37108</v>
      </c>
      <c r="E257" s="148">
        <v>2153</v>
      </c>
      <c r="F257" s="149">
        <v>644</v>
      </c>
      <c r="G257" s="151">
        <v>81761</v>
      </c>
      <c r="H257" s="151">
        <v>3558</v>
      </c>
      <c r="I257" s="17">
        <f t="shared" si="37"/>
        <v>1028</v>
      </c>
      <c r="J257" s="18">
        <f t="shared" si="37"/>
        <v>118869</v>
      </c>
      <c r="K257" s="17">
        <f t="shared" si="37"/>
        <v>5711</v>
      </c>
      <c r="L257" s="66"/>
      <c r="M257" s="66"/>
      <c r="N257" s="66"/>
      <c r="O257" s="67"/>
      <c r="P257" s="68"/>
      <c r="Q257" s="67"/>
    </row>
    <row r="258" spans="1:17" s="55" customFormat="1" x14ac:dyDescent="0.25">
      <c r="A258" s="69">
        <v>9</v>
      </c>
      <c r="B258" s="145" t="s">
        <v>198</v>
      </c>
      <c r="C258" s="146">
        <v>37</v>
      </c>
      <c r="D258" s="148">
        <v>2290</v>
      </c>
      <c r="E258" s="146">
        <v>149</v>
      </c>
      <c r="F258" s="149">
        <v>50</v>
      </c>
      <c r="G258" s="151">
        <v>4772</v>
      </c>
      <c r="H258" s="149">
        <v>256</v>
      </c>
      <c r="I258" s="17">
        <f t="shared" si="37"/>
        <v>87</v>
      </c>
      <c r="J258" s="18">
        <f t="shared" si="37"/>
        <v>7062</v>
      </c>
      <c r="K258" s="17">
        <f t="shared" si="37"/>
        <v>405</v>
      </c>
      <c r="L258" s="66"/>
      <c r="M258" s="66"/>
      <c r="N258" s="66"/>
      <c r="O258" s="67"/>
      <c r="P258" s="68"/>
      <c r="Q258" s="67"/>
    </row>
    <row r="259" spans="1:17" s="55" customFormat="1" x14ac:dyDescent="0.25">
      <c r="A259" s="69">
        <v>10</v>
      </c>
      <c r="B259" s="145" t="s">
        <v>199</v>
      </c>
      <c r="C259" s="146">
        <v>402</v>
      </c>
      <c r="D259" s="148">
        <v>28271</v>
      </c>
      <c r="E259" s="148">
        <v>1967</v>
      </c>
      <c r="F259" s="149">
        <v>500</v>
      </c>
      <c r="G259" s="151">
        <v>59230</v>
      </c>
      <c r="H259" s="151">
        <v>2608</v>
      </c>
      <c r="I259" s="17">
        <f t="shared" si="37"/>
        <v>902</v>
      </c>
      <c r="J259" s="18">
        <f t="shared" si="37"/>
        <v>87501</v>
      </c>
      <c r="K259" s="17">
        <f t="shared" si="37"/>
        <v>4575</v>
      </c>
      <c r="L259" s="66"/>
      <c r="M259" s="66"/>
      <c r="N259" s="66"/>
      <c r="O259" s="67"/>
      <c r="P259" s="68"/>
      <c r="Q259" s="67"/>
    </row>
    <row r="260" spans="1:17" s="55" customFormat="1" x14ac:dyDescent="0.25">
      <c r="A260" s="69">
        <v>11</v>
      </c>
      <c r="B260" s="145" t="s">
        <v>200</v>
      </c>
      <c r="C260" s="146">
        <v>168</v>
      </c>
      <c r="D260" s="148">
        <v>12954</v>
      </c>
      <c r="E260" s="146">
        <v>875</v>
      </c>
      <c r="F260" s="149">
        <v>273</v>
      </c>
      <c r="G260" s="152">
        <v>32042.6</v>
      </c>
      <c r="H260" s="151">
        <v>1565</v>
      </c>
      <c r="I260" s="17">
        <f t="shared" si="37"/>
        <v>441</v>
      </c>
      <c r="J260" s="18">
        <f t="shared" si="37"/>
        <v>44996.6</v>
      </c>
      <c r="K260" s="17">
        <f t="shared" si="37"/>
        <v>2440</v>
      </c>
      <c r="L260" s="66"/>
      <c r="M260" s="66"/>
      <c r="N260" s="66"/>
      <c r="O260" s="67"/>
      <c r="P260" s="68"/>
      <c r="Q260" s="67"/>
    </row>
    <row r="261" spans="1:17" s="55" customFormat="1" x14ac:dyDescent="0.25">
      <c r="A261" s="69">
        <v>12</v>
      </c>
      <c r="B261" s="145" t="s">
        <v>201</v>
      </c>
      <c r="C261" s="148">
        <v>4624</v>
      </c>
      <c r="D261" s="153">
        <v>383236.24</v>
      </c>
      <c r="E261" s="148">
        <v>22748</v>
      </c>
      <c r="F261" s="151">
        <v>6027</v>
      </c>
      <c r="G261" s="150">
        <v>805601.06</v>
      </c>
      <c r="H261" s="151">
        <v>31192</v>
      </c>
      <c r="I261" s="17">
        <f t="shared" si="37"/>
        <v>10651</v>
      </c>
      <c r="J261" s="18">
        <f t="shared" si="37"/>
        <v>1188837.3</v>
      </c>
      <c r="K261" s="17">
        <f t="shared" si="37"/>
        <v>53940</v>
      </c>
      <c r="L261" s="66"/>
      <c r="M261" s="66"/>
      <c r="N261" s="66"/>
      <c r="O261" s="67"/>
      <c r="P261" s="68"/>
      <c r="Q261" s="67"/>
    </row>
    <row r="262" spans="1:17" s="55" customFormat="1" x14ac:dyDescent="0.25">
      <c r="A262" s="80">
        <v>13</v>
      </c>
      <c r="B262" s="145" t="s">
        <v>202</v>
      </c>
      <c r="C262" s="146">
        <v>458</v>
      </c>
      <c r="D262" s="147">
        <v>30733.200000000001</v>
      </c>
      <c r="E262" s="148">
        <v>2019</v>
      </c>
      <c r="F262" s="149">
        <v>410</v>
      </c>
      <c r="G262" s="151">
        <v>46234</v>
      </c>
      <c r="H262" s="151">
        <v>1743</v>
      </c>
      <c r="I262" s="17">
        <f t="shared" si="37"/>
        <v>868</v>
      </c>
      <c r="J262" s="18">
        <f t="shared" si="37"/>
        <v>76967.199999999997</v>
      </c>
      <c r="K262" s="17">
        <f t="shared" si="37"/>
        <v>3762</v>
      </c>
      <c r="L262" s="66"/>
      <c r="M262" s="66"/>
      <c r="N262" s="66"/>
      <c r="O262" s="67"/>
      <c r="P262" s="68"/>
      <c r="Q262" s="67"/>
    </row>
    <row r="263" spans="1:17" s="29" customFormat="1" x14ac:dyDescent="0.25">
      <c r="A263" s="23"/>
      <c r="B263" s="23" t="s">
        <v>231</v>
      </c>
      <c r="C263" s="24">
        <f>SUM(C250:C262)</f>
        <v>10517</v>
      </c>
      <c r="D263" s="25">
        <f t="shared" ref="D263:K263" si="38">SUM(D250:D262)</f>
        <v>864410.7699999999</v>
      </c>
      <c r="E263" s="24">
        <f t="shared" si="38"/>
        <v>51230</v>
      </c>
      <c r="F263" s="24">
        <f t="shared" si="38"/>
        <v>13922</v>
      </c>
      <c r="G263" s="25">
        <f t="shared" si="38"/>
        <v>1797301.69</v>
      </c>
      <c r="H263" s="24">
        <f t="shared" si="38"/>
        <v>70225</v>
      </c>
      <c r="I263" s="26">
        <f t="shared" si="38"/>
        <v>24439</v>
      </c>
      <c r="J263" s="27">
        <f t="shared" si="38"/>
        <v>2661712.46</v>
      </c>
      <c r="K263" s="26">
        <f t="shared" si="38"/>
        <v>121455</v>
      </c>
      <c r="L263" s="31">
        <v>24388</v>
      </c>
      <c r="M263" s="31">
        <v>2645369.3600000003</v>
      </c>
      <c r="N263" s="31">
        <v>121353</v>
      </c>
      <c r="O263" s="32">
        <f t="shared" ref="O263:Q294" si="39">I263-L263</f>
        <v>51</v>
      </c>
      <c r="P263" s="33">
        <f t="shared" si="39"/>
        <v>16343.099999999627</v>
      </c>
      <c r="Q263" s="32">
        <f t="shared" si="39"/>
        <v>102</v>
      </c>
    </row>
    <row r="264" spans="1:17" s="13" customFormat="1" x14ac:dyDescent="0.25">
      <c r="A264" s="173"/>
      <c r="B264" s="175" t="s">
        <v>203</v>
      </c>
      <c r="C264" s="177" t="s">
        <v>2</v>
      </c>
      <c r="D264" s="177"/>
      <c r="E264" s="177"/>
      <c r="F264" s="177" t="s">
        <v>3</v>
      </c>
      <c r="G264" s="177"/>
      <c r="H264" s="177"/>
      <c r="I264" s="178" t="s">
        <v>233</v>
      </c>
      <c r="J264" s="178"/>
      <c r="K264" s="178"/>
      <c r="O264" s="21"/>
      <c r="P264" s="22"/>
      <c r="Q264" s="21"/>
    </row>
    <row r="265" spans="1:17" s="55" customFormat="1" ht="37.15" customHeight="1" x14ac:dyDescent="0.25">
      <c r="A265" s="174"/>
      <c r="B265" s="176"/>
      <c r="C265" s="64" t="s">
        <v>234</v>
      </c>
      <c r="D265" s="65" t="s">
        <v>0</v>
      </c>
      <c r="E265" s="64" t="s">
        <v>1</v>
      </c>
      <c r="F265" s="64" t="s">
        <v>234</v>
      </c>
      <c r="G265" s="65" t="s">
        <v>0</v>
      </c>
      <c r="H265" s="64" t="s">
        <v>1</v>
      </c>
      <c r="I265" s="15" t="s">
        <v>234</v>
      </c>
      <c r="J265" s="16" t="s">
        <v>0</v>
      </c>
      <c r="K265" s="15" t="s">
        <v>1</v>
      </c>
      <c r="L265" s="66"/>
      <c r="M265" s="66"/>
      <c r="N265" s="66"/>
      <c r="O265" s="67"/>
      <c r="P265" s="68"/>
      <c r="Q265" s="67"/>
    </row>
    <row r="266" spans="1:17" s="55" customFormat="1" x14ac:dyDescent="0.25">
      <c r="A266" s="69">
        <v>1</v>
      </c>
      <c r="B266" s="40" t="s">
        <v>204</v>
      </c>
      <c r="C266" s="154">
        <v>3</v>
      </c>
      <c r="D266" s="154">
        <v>219.6</v>
      </c>
      <c r="E266" s="154">
        <v>22</v>
      </c>
      <c r="F266" s="154">
        <v>67</v>
      </c>
      <c r="G266" s="155">
        <v>5365.3</v>
      </c>
      <c r="H266" s="154">
        <v>373</v>
      </c>
      <c r="I266" s="17">
        <f t="shared" ref="I266:K281" si="40">C266+F266</f>
        <v>70</v>
      </c>
      <c r="J266" s="18">
        <f t="shared" si="40"/>
        <v>5584.9000000000005</v>
      </c>
      <c r="K266" s="17">
        <f t="shared" si="40"/>
        <v>395</v>
      </c>
      <c r="L266" s="66"/>
      <c r="M266" s="66"/>
      <c r="N266" s="66"/>
      <c r="O266" s="67"/>
      <c r="P266" s="68"/>
      <c r="Q266" s="67"/>
    </row>
    <row r="267" spans="1:17" s="55" customFormat="1" x14ac:dyDescent="0.25">
      <c r="A267" s="69">
        <v>2</v>
      </c>
      <c r="B267" s="40" t="s">
        <v>205</v>
      </c>
      <c r="C267" s="56">
        <v>0</v>
      </c>
      <c r="D267" s="54">
        <v>0</v>
      </c>
      <c r="E267" s="56">
        <v>0</v>
      </c>
      <c r="F267" s="154">
        <v>1</v>
      </c>
      <c r="G267" s="154">
        <v>36</v>
      </c>
      <c r="H267" s="154">
        <v>2</v>
      </c>
      <c r="I267" s="17">
        <f t="shared" si="40"/>
        <v>1</v>
      </c>
      <c r="J267" s="18">
        <f t="shared" si="40"/>
        <v>36</v>
      </c>
      <c r="K267" s="17">
        <f t="shared" si="40"/>
        <v>2</v>
      </c>
      <c r="L267" s="66"/>
      <c r="M267" s="66"/>
      <c r="N267" s="66"/>
      <c r="O267" s="67"/>
      <c r="P267" s="68"/>
      <c r="Q267" s="67"/>
    </row>
    <row r="268" spans="1:17" s="55" customFormat="1" x14ac:dyDescent="0.25">
      <c r="A268" s="69">
        <v>3</v>
      </c>
      <c r="B268" s="40" t="s">
        <v>111</v>
      </c>
      <c r="C268" s="154">
        <v>3</v>
      </c>
      <c r="D268" s="154">
        <v>199</v>
      </c>
      <c r="E268" s="154">
        <v>8</v>
      </c>
      <c r="F268" s="154">
        <v>37</v>
      </c>
      <c r="G268" s="155">
        <v>4160</v>
      </c>
      <c r="H268" s="154">
        <v>135</v>
      </c>
      <c r="I268" s="17">
        <f t="shared" si="40"/>
        <v>40</v>
      </c>
      <c r="J268" s="18">
        <f t="shared" si="40"/>
        <v>4359</v>
      </c>
      <c r="K268" s="17">
        <f t="shared" si="40"/>
        <v>143</v>
      </c>
      <c r="L268" s="66"/>
      <c r="M268" s="66"/>
      <c r="N268" s="66"/>
      <c r="O268" s="67"/>
      <c r="P268" s="68"/>
      <c r="Q268" s="67"/>
    </row>
    <row r="269" spans="1:17" s="55" customFormat="1" x14ac:dyDescent="0.25">
      <c r="A269" s="69">
        <v>4</v>
      </c>
      <c r="B269" s="40" t="s">
        <v>206</v>
      </c>
      <c r="C269" s="154">
        <v>26</v>
      </c>
      <c r="D269" s="156">
        <v>1996.8</v>
      </c>
      <c r="E269" s="154">
        <v>93</v>
      </c>
      <c r="F269" s="154">
        <v>442</v>
      </c>
      <c r="G269" s="157">
        <v>42711.55</v>
      </c>
      <c r="H269" s="155">
        <v>1830</v>
      </c>
      <c r="I269" s="17">
        <f t="shared" si="40"/>
        <v>468</v>
      </c>
      <c r="J269" s="18">
        <f t="shared" si="40"/>
        <v>44708.350000000006</v>
      </c>
      <c r="K269" s="17">
        <f t="shared" si="40"/>
        <v>1923</v>
      </c>
      <c r="L269" s="66"/>
      <c r="M269" s="66"/>
      <c r="N269" s="66"/>
      <c r="O269" s="67"/>
      <c r="P269" s="68"/>
      <c r="Q269" s="67"/>
    </row>
    <row r="270" spans="1:17" s="55" customFormat="1" x14ac:dyDescent="0.25">
      <c r="A270" s="69">
        <v>5</v>
      </c>
      <c r="B270" s="40" t="s">
        <v>207</v>
      </c>
      <c r="C270" s="154">
        <v>9</v>
      </c>
      <c r="D270" s="154">
        <v>944</v>
      </c>
      <c r="E270" s="154">
        <v>41</v>
      </c>
      <c r="F270" s="154">
        <v>110</v>
      </c>
      <c r="G270" s="157">
        <v>11930.31</v>
      </c>
      <c r="H270" s="154">
        <v>504</v>
      </c>
      <c r="I270" s="17">
        <f t="shared" si="40"/>
        <v>119</v>
      </c>
      <c r="J270" s="18">
        <f t="shared" si="40"/>
        <v>12874.31</v>
      </c>
      <c r="K270" s="17">
        <f t="shared" si="40"/>
        <v>545</v>
      </c>
      <c r="L270" s="66"/>
      <c r="M270" s="66"/>
      <c r="N270" s="66"/>
      <c r="O270" s="67"/>
      <c r="P270" s="68"/>
      <c r="Q270" s="67"/>
    </row>
    <row r="271" spans="1:17" s="55" customFormat="1" x14ac:dyDescent="0.25">
      <c r="A271" s="69">
        <v>6</v>
      </c>
      <c r="B271" s="40" t="s">
        <v>208</v>
      </c>
      <c r="C271" s="154">
        <v>3</v>
      </c>
      <c r="D271" s="154">
        <v>430.6</v>
      </c>
      <c r="E271" s="154">
        <v>16</v>
      </c>
      <c r="F271" s="154">
        <v>48</v>
      </c>
      <c r="G271" s="155">
        <v>5225.3999999999996</v>
      </c>
      <c r="H271" s="154">
        <v>192</v>
      </c>
      <c r="I271" s="17">
        <f t="shared" si="40"/>
        <v>51</v>
      </c>
      <c r="J271" s="18">
        <f t="shared" si="40"/>
        <v>5656</v>
      </c>
      <c r="K271" s="17">
        <f t="shared" si="40"/>
        <v>208</v>
      </c>
      <c r="L271" s="66"/>
      <c r="M271" s="66"/>
      <c r="N271" s="66"/>
      <c r="O271" s="67"/>
      <c r="P271" s="68"/>
      <c r="Q271" s="67"/>
    </row>
    <row r="272" spans="1:17" s="55" customFormat="1" x14ac:dyDescent="0.25">
      <c r="A272" s="69">
        <v>7</v>
      </c>
      <c r="B272" s="40" t="s">
        <v>209</v>
      </c>
      <c r="C272" s="158">
        <v>0</v>
      </c>
      <c r="D272" s="158">
        <v>0</v>
      </c>
      <c r="E272" s="158">
        <v>0</v>
      </c>
      <c r="F272" s="154">
        <v>8</v>
      </c>
      <c r="G272" s="154">
        <v>619</v>
      </c>
      <c r="H272" s="154">
        <v>29</v>
      </c>
      <c r="I272" s="17">
        <f t="shared" si="40"/>
        <v>8</v>
      </c>
      <c r="J272" s="18">
        <f t="shared" si="40"/>
        <v>619</v>
      </c>
      <c r="K272" s="17">
        <f t="shared" si="40"/>
        <v>29</v>
      </c>
      <c r="L272" s="66"/>
      <c r="M272" s="66"/>
      <c r="N272" s="66"/>
      <c r="O272" s="67"/>
      <c r="P272" s="68"/>
      <c r="Q272" s="67"/>
    </row>
    <row r="273" spans="1:17" s="55" customFormat="1" x14ac:dyDescent="0.25">
      <c r="A273" s="69">
        <v>8</v>
      </c>
      <c r="B273" s="40" t="s">
        <v>210</v>
      </c>
      <c r="C273" s="154">
        <v>13</v>
      </c>
      <c r="D273" s="154">
        <v>979.82</v>
      </c>
      <c r="E273" s="154">
        <v>43</v>
      </c>
      <c r="F273" s="154">
        <v>104</v>
      </c>
      <c r="G273" s="155">
        <v>8651</v>
      </c>
      <c r="H273" s="154">
        <v>473</v>
      </c>
      <c r="I273" s="17">
        <f t="shared" si="40"/>
        <v>117</v>
      </c>
      <c r="J273" s="18">
        <f t="shared" si="40"/>
        <v>9630.82</v>
      </c>
      <c r="K273" s="17">
        <f t="shared" si="40"/>
        <v>516</v>
      </c>
      <c r="L273" s="66"/>
      <c r="M273" s="66"/>
      <c r="N273" s="66"/>
      <c r="O273" s="67"/>
      <c r="P273" s="68"/>
      <c r="Q273" s="67"/>
    </row>
    <row r="274" spans="1:17" s="55" customFormat="1" x14ac:dyDescent="0.25">
      <c r="A274" s="69">
        <v>9</v>
      </c>
      <c r="B274" s="40" t="s">
        <v>211</v>
      </c>
      <c r="C274" s="154">
        <v>10</v>
      </c>
      <c r="D274" s="154">
        <v>493</v>
      </c>
      <c r="E274" s="154">
        <v>34</v>
      </c>
      <c r="F274" s="154">
        <v>294</v>
      </c>
      <c r="G274" s="156">
        <v>21309.7</v>
      </c>
      <c r="H274" s="155">
        <v>1313</v>
      </c>
      <c r="I274" s="17">
        <f t="shared" si="40"/>
        <v>304</v>
      </c>
      <c r="J274" s="18">
        <f t="shared" si="40"/>
        <v>21802.7</v>
      </c>
      <c r="K274" s="17">
        <f t="shared" si="40"/>
        <v>1347</v>
      </c>
      <c r="L274" s="66"/>
      <c r="M274" s="66"/>
      <c r="N274" s="66"/>
      <c r="O274" s="67"/>
      <c r="P274" s="68"/>
      <c r="Q274" s="67"/>
    </row>
    <row r="275" spans="1:17" s="55" customFormat="1" x14ac:dyDescent="0.25">
      <c r="A275" s="69">
        <v>10</v>
      </c>
      <c r="B275" s="40" t="s">
        <v>212</v>
      </c>
      <c r="C275" s="154">
        <v>3</v>
      </c>
      <c r="D275" s="154">
        <v>211</v>
      </c>
      <c r="E275" s="154">
        <v>6</v>
      </c>
      <c r="F275" s="154">
        <v>50</v>
      </c>
      <c r="G275" s="156">
        <v>6058.5</v>
      </c>
      <c r="H275" s="154">
        <v>292</v>
      </c>
      <c r="I275" s="17">
        <f t="shared" si="40"/>
        <v>53</v>
      </c>
      <c r="J275" s="18">
        <f t="shared" si="40"/>
        <v>6269.5</v>
      </c>
      <c r="K275" s="17">
        <f t="shared" si="40"/>
        <v>298</v>
      </c>
      <c r="L275" s="66"/>
      <c r="M275" s="66"/>
      <c r="N275" s="66"/>
      <c r="O275" s="67"/>
      <c r="P275" s="68"/>
      <c r="Q275" s="67"/>
    </row>
    <row r="276" spans="1:17" s="55" customFormat="1" x14ac:dyDescent="0.25">
      <c r="A276" s="69">
        <v>11</v>
      </c>
      <c r="B276" s="40" t="s">
        <v>213</v>
      </c>
      <c r="C276" s="154">
        <v>30</v>
      </c>
      <c r="D276" s="156">
        <v>2337.1999999999998</v>
      </c>
      <c r="E276" s="154">
        <v>106</v>
      </c>
      <c r="F276" s="154">
        <v>927</v>
      </c>
      <c r="G276" s="157">
        <v>100480.73</v>
      </c>
      <c r="H276" s="155">
        <v>4270</v>
      </c>
      <c r="I276" s="17">
        <f t="shared" si="40"/>
        <v>957</v>
      </c>
      <c r="J276" s="18">
        <f t="shared" si="40"/>
        <v>102817.93</v>
      </c>
      <c r="K276" s="17">
        <f t="shared" si="40"/>
        <v>4376</v>
      </c>
      <c r="L276" s="66"/>
      <c r="M276" s="66"/>
      <c r="N276" s="66"/>
      <c r="O276" s="67"/>
      <c r="P276" s="68"/>
      <c r="Q276" s="67"/>
    </row>
    <row r="277" spans="1:17" s="55" customFormat="1" x14ac:dyDescent="0.25">
      <c r="A277" s="69">
        <v>12</v>
      </c>
      <c r="B277" s="40" t="s">
        <v>263</v>
      </c>
      <c r="C277" s="158">
        <v>0</v>
      </c>
      <c r="D277" s="159">
        <v>0</v>
      </c>
      <c r="E277" s="158">
        <v>0</v>
      </c>
      <c r="F277" s="154">
        <v>16</v>
      </c>
      <c r="G277" s="155">
        <v>1803</v>
      </c>
      <c r="H277" s="154">
        <v>99</v>
      </c>
      <c r="I277" s="17">
        <f t="shared" si="40"/>
        <v>16</v>
      </c>
      <c r="J277" s="18">
        <f t="shared" si="40"/>
        <v>1803</v>
      </c>
      <c r="K277" s="17">
        <f t="shared" si="40"/>
        <v>99</v>
      </c>
      <c r="L277" s="66"/>
      <c r="M277" s="66"/>
      <c r="N277" s="66"/>
      <c r="O277" s="67"/>
      <c r="P277" s="68"/>
      <c r="Q277" s="67"/>
    </row>
    <row r="278" spans="1:17" s="55" customFormat="1" x14ac:dyDescent="0.25">
      <c r="A278" s="69">
        <v>13</v>
      </c>
      <c r="B278" s="40" t="s">
        <v>214</v>
      </c>
      <c r="C278" s="154">
        <v>39</v>
      </c>
      <c r="D278" s="156">
        <v>4485.05</v>
      </c>
      <c r="E278" s="154">
        <v>126</v>
      </c>
      <c r="F278" s="154">
        <v>672</v>
      </c>
      <c r="G278" s="157">
        <v>87934.9</v>
      </c>
      <c r="H278" s="155">
        <v>3122</v>
      </c>
      <c r="I278" s="17">
        <f t="shared" si="40"/>
        <v>711</v>
      </c>
      <c r="J278" s="18">
        <f t="shared" si="40"/>
        <v>92419.95</v>
      </c>
      <c r="K278" s="17">
        <f t="shared" si="40"/>
        <v>3248</v>
      </c>
      <c r="L278" s="66"/>
      <c r="M278" s="66"/>
      <c r="N278" s="66"/>
      <c r="O278" s="67"/>
      <c r="P278" s="68"/>
      <c r="Q278" s="67"/>
    </row>
    <row r="279" spans="1:17" s="55" customFormat="1" x14ac:dyDescent="0.25">
      <c r="A279" s="69">
        <v>14</v>
      </c>
      <c r="B279" s="40" t="s">
        <v>215</v>
      </c>
      <c r="C279" s="154"/>
      <c r="D279" s="154"/>
      <c r="E279" s="154"/>
      <c r="F279" s="154">
        <v>6</v>
      </c>
      <c r="G279" s="154">
        <v>451</v>
      </c>
      <c r="H279" s="154">
        <v>34</v>
      </c>
      <c r="I279" s="17">
        <f t="shared" si="40"/>
        <v>6</v>
      </c>
      <c r="J279" s="18">
        <f t="shared" si="40"/>
        <v>451</v>
      </c>
      <c r="K279" s="17">
        <f t="shared" si="40"/>
        <v>34</v>
      </c>
      <c r="L279" s="66"/>
      <c r="M279" s="66"/>
      <c r="N279" s="66"/>
      <c r="O279" s="67"/>
      <c r="P279" s="68"/>
      <c r="Q279" s="67"/>
    </row>
    <row r="280" spans="1:17" s="55" customFormat="1" x14ac:dyDescent="0.25">
      <c r="A280" s="69">
        <v>15</v>
      </c>
      <c r="B280" s="40" t="s">
        <v>216</v>
      </c>
      <c r="C280" s="154">
        <v>2</v>
      </c>
      <c r="D280" s="154">
        <v>202</v>
      </c>
      <c r="E280" s="154">
        <v>8</v>
      </c>
      <c r="F280" s="154">
        <v>51</v>
      </c>
      <c r="G280" s="156">
        <v>6729.4</v>
      </c>
      <c r="H280" s="154">
        <v>224</v>
      </c>
      <c r="I280" s="17">
        <f t="shared" si="40"/>
        <v>53</v>
      </c>
      <c r="J280" s="18">
        <f t="shared" si="40"/>
        <v>6931.4</v>
      </c>
      <c r="K280" s="17">
        <f t="shared" si="40"/>
        <v>232</v>
      </c>
      <c r="L280" s="66"/>
      <c r="M280" s="66"/>
      <c r="N280" s="66"/>
      <c r="O280" s="67"/>
      <c r="P280" s="68"/>
      <c r="Q280" s="67"/>
    </row>
    <row r="281" spans="1:17" s="55" customFormat="1" x14ac:dyDescent="0.25">
      <c r="A281" s="69">
        <v>16</v>
      </c>
      <c r="B281" s="40" t="s">
        <v>217</v>
      </c>
      <c r="C281" s="154">
        <v>1</v>
      </c>
      <c r="D281" s="154">
        <v>58</v>
      </c>
      <c r="E281" s="154">
        <v>4</v>
      </c>
      <c r="F281" s="154">
        <v>13</v>
      </c>
      <c r="G281" s="154">
        <v>818</v>
      </c>
      <c r="H281" s="154">
        <v>38</v>
      </c>
      <c r="I281" s="17">
        <f t="shared" si="40"/>
        <v>14</v>
      </c>
      <c r="J281" s="18">
        <f t="shared" si="40"/>
        <v>876</v>
      </c>
      <c r="K281" s="17">
        <f t="shared" si="40"/>
        <v>42</v>
      </c>
      <c r="L281" s="66"/>
      <c r="M281" s="66"/>
      <c r="N281" s="66"/>
      <c r="O281" s="67"/>
      <c r="P281" s="68"/>
      <c r="Q281" s="67"/>
    </row>
    <row r="282" spans="1:17" s="55" customFormat="1" x14ac:dyDescent="0.25">
      <c r="A282" s="69">
        <v>17</v>
      </c>
      <c r="B282" s="40" t="s">
        <v>218</v>
      </c>
      <c r="C282" s="154">
        <v>6</v>
      </c>
      <c r="D282" s="160">
        <v>552.25</v>
      </c>
      <c r="E282" s="154">
        <v>30</v>
      </c>
      <c r="F282" s="154">
        <v>236</v>
      </c>
      <c r="G282" s="157">
        <v>28791.81</v>
      </c>
      <c r="H282" s="155">
        <v>1127</v>
      </c>
      <c r="I282" s="17">
        <f t="shared" ref="I282:K293" si="41">C282+F282</f>
        <v>242</v>
      </c>
      <c r="J282" s="18">
        <f t="shared" si="41"/>
        <v>29344.06</v>
      </c>
      <c r="K282" s="17">
        <f t="shared" si="41"/>
        <v>1157</v>
      </c>
      <c r="L282" s="66"/>
      <c r="M282" s="66"/>
      <c r="N282" s="66"/>
      <c r="O282" s="67"/>
      <c r="P282" s="68"/>
      <c r="Q282" s="67"/>
    </row>
    <row r="283" spans="1:17" s="55" customFormat="1" x14ac:dyDescent="0.25">
      <c r="A283" s="69">
        <v>18</v>
      </c>
      <c r="B283" s="40" t="s">
        <v>219</v>
      </c>
      <c r="C283" s="154">
        <v>6</v>
      </c>
      <c r="D283" s="161">
        <v>447.5</v>
      </c>
      <c r="E283" s="154">
        <v>20</v>
      </c>
      <c r="F283" s="154">
        <v>91</v>
      </c>
      <c r="G283" s="156">
        <v>10509.9</v>
      </c>
      <c r="H283" s="154">
        <v>421</v>
      </c>
      <c r="I283" s="17">
        <f t="shared" si="41"/>
        <v>97</v>
      </c>
      <c r="J283" s="18">
        <f t="shared" si="41"/>
        <v>10957.4</v>
      </c>
      <c r="K283" s="17">
        <f t="shared" si="41"/>
        <v>441</v>
      </c>
      <c r="L283" s="66"/>
      <c r="M283" s="66"/>
      <c r="N283" s="66"/>
      <c r="O283" s="67"/>
      <c r="P283" s="68"/>
      <c r="Q283" s="67"/>
    </row>
    <row r="284" spans="1:17" s="55" customFormat="1" x14ac:dyDescent="0.25">
      <c r="A284" s="69">
        <v>19</v>
      </c>
      <c r="B284" s="40" t="s">
        <v>220</v>
      </c>
      <c r="C284" s="154">
        <v>3</v>
      </c>
      <c r="D284" s="161">
        <v>257.5</v>
      </c>
      <c r="E284" s="154">
        <v>16</v>
      </c>
      <c r="F284" s="154">
        <v>138</v>
      </c>
      <c r="G284" s="157">
        <v>16728.53</v>
      </c>
      <c r="H284" s="154">
        <v>658</v>
      </c>
      <c r="I284" s="17">
        <f t="shared" si="41"/>
        <v>141</v>
      </c>
      <c r="J284" s="18">
        <f t="shared" si="41"/>
        <v>16986.03</v>
      </c>
      <c r="K284" s="17">
        <f t="shared" si="41"/>
        <v>674</v>
      </c>
      <c r="L284" s="66"/>
      <c r="M284" s="66"/>
      <c r="N284" s="66"/>
      <c r="O284" s="67"/>
      <c r="P284" s="68"/>
      <c r="Q284" s="67"/>
    </row>
    <row r="285" spans="1:17" s="55" customFormat="1" x14ac:dyDescent="0.25">
      <c r="A285" s="69">
        <v>20</v>
      </c>
      <c r="B285" s="40" t="s">
        <v>221</v>
      </c>
      <c r="C285" s="56">
        <v>0</v>
      </c>
      <c r="D285" s="54">
        <v>0</v>
      </c>
      <c r="E285" s="56">
        <v>0</v>
      </c>
      <c r="F285" s="154">
        <v>7</v>
      </c>
      <c r="G285" s="154">
        <v>499</v>
      </c>
      <c r="H285" s="154">
        <v>22</v>
      </c>
      <c r="I285" s="17">
        <f t="shared" si="41"/>
        <v>7</v>
      </c>
      <c r="J285" s="18">
        <f t="shared" si="41"/>
        <v>499</v>
      </c>
      <c r="K285" s="17">
        <f t="shared" si="41"/>
        <v>22</v>
      </c>
      <c r="L285" s="66"/>
      <c r="M285" s="66"/>
      <c r="N285" s="66"/>
      <c r="O285" s="67"/>
      <c r="P285" s="68"/>
      <c r="Q285" s="67"/>
    </row>
    <row r="286" spans="1:17" s="55" customFormat="1" x14ac:dyDescent="0.25">
      <c r="A286" s="69">
        <v>21</v>
      </c>
      <c r="B286" s="40" t="s">
        <v>222</v>
      </c>
      <c r="C286" s="154">
        <v>7</v>
      </c>
      <c r="D286" s="156">
        <v>773</v>
      </c>
      <c r="E286" s="154">
        <v>29</v>
      </c>
      <c r="F286" s="154">
        <v>355</v>
      </c>
      <c r="G286" s="157">
        <v>49904.54</v>
      </c>
      <c r="H286" s="155">
        <v>1787</v>
      </c>
      <c r="I286" s="17">
        <f t="shared" si="41"/>
        <v>362</v>
      </c>
      <c r="J286" s="18">
        <f t="shared" si="41"/>
        <v>50677.54</v>
      </c>
      <c r="K286" s="17">
        <f t="shared" si="41"/>
        <v>1816</v>
      </c>
      <c r="L286" s="66"/>
      <c r="M286" s="66"/>
      <c r="N286" s="66"/>
      <c r="O286" s="67"/>
      <c r="P286" s="68"/>
      <c r="Q286" s="67"/>
    </row>
    <row r="287" spans="1:17" s="55" customFormat="1" x14ac:dyDescent="0.25">
      <c r="A287" s="69">
        <v>22</v>
      </c>
      <c r="B287" s="40" t="s">
        <v>223</v>
      </c>
      <c r="C287" s="154">
        <v>7</v>
      </c>
      <c r="D287" s="160">
        <v>808.98</v>
      </c>
      <c r="E287" s="154">
        <v>33</v>
      </c>
      <c r="F287" s="154">
        <v>93</v>
      </c>
      <c r="G287" s="156">
        <v>11329.6</v>
      </c>
      <c r="H287" s="154">
        <v>464</v>
      </c>
      <c r="I287" s="17">
        <f t="shared" si="41"/>
        <v>100</v>
      </c>
      <c r="J287" s="18">
        <f t="shared" si="41"/>
        <v>12138.58</v>
      </c>
      <c r="K287" s="17">
        <f t="shared" si="41"/>
        <v>497</v>
      </c>
      <c r="L287" s="66"/>
      <c r="M287" s="66"/>
      <c r="N287" s="66"/>
      <c r="O287" s="67"/>
      <c r="P287" s="68"/>
      <c r="Q287" s="67"/>
    </row>
    <row r="288" spans="1:17" s="55" customFormat="1" x14ac:dyDescent="0.25">
      <c r="A288" s="69">
        <v>23</v>
      </c>
      <c r="B288" s="40" t="s">
        <v>224</v>
      </c>
      <c r="C288" s="154">
        <v>9</v>
      </c>
      <c r="D288" s="155">
        <v>923</v>
      </c>
      <c r="E288" s="154">
        <v>28</v>
      </c>
      <c r="F288" s="154">
        <v>334</v>
      </c>
      <c r="G288" s="157">
        <v>43908.53</v>
      </c>
      <c r="H288" s="155">
        <v>1608</v>
      </c>
      <c r="I288" s="17">
        <f t="shared" si="41"/>
        <v>343</v>
      </c>
      <c r="J288" s="18">
        <f t="shared" si="41"/>
        <v>44831.53</v>
      </c>
      <c r="K288" s="17">
        <f t="shared" si="41"/>
        <v>1636</v>
      </c>
      <c r="L288" s="66"/>
      <c r="M288" s="66"/>
      <c r="N288" s="66"/>
      <c r="O288" s="67"/>
      <c r="P288" s="68"/>
      <c r="Q288" s="67"/>
    </row>
    <row r="289" spans="1:17" s="55" customFormat="1" x14ac:dyDescent="0.25">
      <c r="A289" s="69">
        <v>24</v>
      </c>
      <c r="B289" s="40" t="s">
        <v>225</v>
      </c>
      <c r="C289" s="154">
        <v>2</v>
      </c>
      <c r="D289" s="154">
        <v>95</v>
      </c>
      <c r="E289" s="154">
        <v>3</v>
      </c>
      <c r="F289" s="154">
        <v>124</v>
      </c>
      <c r="G289" s="157">
        <v>12136.31</v>
      </c>
      <c r="H289" s="154">
        <v>532</v>
      </c>
      <c r="I289" s="17">
        <f t="shared" si="41"/>
        <v>126</v>
      </c>
      <c r="J289" s="18">
        <f t="shared" si="41"/>
        <v>12231.31</v>
      </c>
      <c r="K289" s="17">
        <f t="shared" si="41"/>
        <v>535</v>
      </c>
      <c r="L289" s="66"/>
      <c r="M289" s="66"/>
      <c r="N289" s="66"/>
      <c r="O289" s="67"/>
      <c r="P289" s="68"/>
      <c r="Q289" s="67"/>
    </row>
    <row r="290" spans="1:17" s="55" customFormat="1" x14ac:dyDescent="0.25">
      <c r="A290" s="69">
        <v>25</v>
      </c>
      <c r="B290" s="162" t="s">
        <v>266</v>
      </c>
      <c r="C290" s="158">
        <v>0</v>
      </c>
      <c r="D290" s="158">
        <v>0</v>
      </c>
      <c r="E290" s="158">
        <v>0</v>
      </c>
      <c r="F290" s="154">
        <v>1</v>
      </c>
      <c r="G290" s="154">
        <v>47</v>
      </c>
      <c r="H290" s="154">
        <v>1</v>
      </c>
      <c r="I290" s="17">
        <f t="shared" si="41"/>
        <v>1</v>
      </c>
      <c r="J290" s="18">
        <f t="shared" si="41"/>
        <v>47</v>
      </c>
      <c r="K290" s="17">
        <f t="shared" si="41"/>
        <v>1</v>
      </c>
      <c r="L290" s="66"/>
      <c r="M290" s="66"/>
      <c r="N290" s="66"/>
      <c r="O290" s="67"/>
      <c r="P290" s="68"/>
      <c r="Q290" s="67"/>
    </row>
    <row r="291" spans="1:17" s="55" customFormat="1" x14ac:dyDescent="0.25">
      <c r="A291" s="69">
        <v>26</v>
      </c>
      <c r="B291" s="40" t="s">
        <v>226</v>
      </c>
      <c r="C291" s="154">
        <v>16</v>
      </c>
      <c r="D291" s="155">
        <v>1311</v>
      </c>
      <c r="E291" s="154">
        <v>46</v>
      </c>
      <c r="F291" s="154">
        <v>381</v>
      </c>
      <c r="G291" s="157">
        <v>45952.69</v>
      </c>
      <c r="H291" s="155">
        <v>1628</v>
      </c>
      <c r="I291" s="17">
        <f t="shared" si="41"/>
        <v>397</v>
      </c>
      <c r="J291" s="18">
        <f t="shared" si="41"/>
        <v>47263.69</v>
      </c>
      <c r="K291" s="17">
        <f t="shared" si="41"/>
        <v>1674</v>
      </c>
      <c r="L291" s="66"/>
      <c r="M291" s="66"/>
      <c r="N291" s="66"/>
      <c r="O291" s="67"/>
      <c r="P291" s="68"/>
      <c r="Q291" s="67"/>
    </row>
    <row r="292" spans="1:17" s="55" customFormat="1" x14ac:dyDescent="0.25">
      <c r="A292" s="69">
        <v>27</v>
      </c>
      <c r="B292" s="40" t="s">
        <v>227</v>
      </c>
      <c r="C292" s="158">
        <v>0</v>
      </c>
      <c r="D292" s="158">
        <v>0</v>
      </c>
      <c r="E292" s="158">
        <v>0</v>
      </c>
      <c r="F292" s="154">
        <v>21</v>
      </c>
      <c r="G292" s="156">
        <v>1508.5</v>
      </c>
      <c r="H292" s="154">
        <v>99</v>
      </c>
      <c r="I292" s="17">
        <f t="shared" si="41"/>
        <v>21</v>
      </c>
      <c r="J292" s="18">
        <f t="shared" si="41"/>
        <v>1508.5</v>
      </c>
      <c r="K292" s="17">
        <f t="shared" si="41"/>
        <v>99</v>
      </c>
      <c r="L292" s="66"/>
      <c r="M292" s="66"/>
      <c r="N292" s="66"/>
      <c r="O292" s="67"/>
      <c r="P292" s="68"/>
      <c r="Q292" s="67"/>
    </row>
    <row r="293" spans="1:17" s="55" customFormat="1" x14ac:dyDescent="0.25">
      <c r="A293" s="69">
        <v>28</v>
      </c>
      <c r="B293" s="40" t="s">
        <v>228</v>
      </c>
      <c r="C293" s="154">
        <v>5</v>
      </c>
      <c r="D293" s="154">
        <v>311</v>
      </c>
      <c r="E293" s="154">
        <v>14</v>
      </c>
      <c r="F293" s="154">
        <v>48</v>
      </c>
      <c r="G293" s="156">
        <v>4340.8999999999996</v>
      </c>
      <c r="H293" s="154">
        <v>220</v>
      </c>
      <c r="I293" s="17">
        <f t="shared" si="41"/>
        <v>53</v>
      </c>
      <c r="J293" s="18">
        <f t="shared" si="41"/>
        <v>4651.8999999999996</v>
      </c>
      <c r="K293" s="17">
        <f t="shared" si="41"/>
        <v>234</v>
      </c>
      <c r="L293" s="66"/>
      <c r="M293" s="66"/>
      <c r="N293" s="66"/>
      <c r="O293" s="67"/>
      <c r="P293" s="68"/>
      <c r="Q293" s="67"/>
    </row>
    <row r="294" spans="1:17" s="29" customFormat="1" x14ac:dyDescent="0.25">
      <c r="A294" s="23"/>
      <c r="B294" s="23" t="s">
        <v>231</v>
      </c>
      <c r="C294" s="24">
        <f t="shared" ref="C294:K294" si="42">SUM(C266:C293)</f>
        <v>203</v>
      </c>
      <c r="D294" s="24">
        <f t="shared" si="42"/>
        <v>18035.3</v>
      </c>
      <c r="E294" s="24">
        <f t="shared" si="42"/>
        <v>726</v>
      </c>
      <c r="F294" s="24">
        <f t="shared" si="42"/>
        <v>4675</v>
      </c>
      <c r="G294" s="24">
        <f t="shared" si="42"/>
        <v>529941.1</v>
      </c>
      <c r="H294" s="24">
        <f t="shared" si="42"/>
        <v>21497</v>
      </c>
      <c r="I294" s="26">
        <f t="shared" si="42"/>
        <v>4878</v>
      </c>
      <c r="J294" s="27">
        <f t="shared" si="42"/>
        <v>547976.40000000014</v>
      </c>
      <c r="K294" s="26">
        <f t="shared" si="42"/>
        <v>22223</v>
      </c>
      <c r="L294" s="31">
        <v>4854</v>
      </c>
      <c r="M294" s="58">
        <v>545295.9800000001</v>
      </c>
      <c r="N294" s="31">
        <v>22140</v>
      </c>
      <c r="O294" s="32">
        <f t="shared" si="39"/>
        <v>24</v>
      </c>
      <c r="P294" s="33">
        <f t="shared" si="39"/>
        <v>2680.4200000000419</v>
      </c>
      <c r="Q294" s="32">
        <f t="shared" si="39"/>
        <v>83</v>
      </c>
    </row>
    <row r="295" spans="1:17" s="12" customFormat="1" x14ac:dyDescent="0.25">
      <c r="A295" s="173"/>
      <c r="B295" s="189" t="s">
        <v>229</v>
      </c>
      <c r="C295" s="177" t="s">
        <v>2</v>
      </c>
      <c r="D295" s="177"/>
      <c r="E295" s="177"/>
      <c r="F295" s="177" t="s">
        <v>3</v>
      </c>
      <c r="G295" s="177"/>
      <c r="H295" s="177"/>
      <c r="I295" s="178" t="s">
        <v>233</v>
      </c>
      <c r="J295" s="178"/>
      <c r="K295" s="178"/>
      <c r="L295" s="13"/>
      <c r="M295" s="13"/>
      <c r="N295" s="13"/>
      <c r="O295" s="21"/>
      <c r="P295" s="22"/>
      <c r="Q295" s="21"/>
    </row>
    <row r="296" spans="1:17" s="12" customFormat="1" ht="43.9" customHeight="1" x14ac:dyDescent="0.25">
      <c r="A296" s="174"/>
      <c r="B296" s="190"/>
      <c r="C296" s="63" t="s">
        <v>234</v>
      </c>
      <c r="D296" s="63" t="s">
        <v>0</v>
      </c>
      <c r="E296" s="63" t="s">
        <v>1</v>
      </c>
      <c r="F296" s="63" t="s">
        <v>234</v>
      </c>
      <c r="G296" s="63" t="s">
        <v>0</v>
      </c>
      <c r="H296" s="63" t="s">
        <v>1</v>
      </c>
      <c r="I296" s="15" t="s">
        <v>234</v>
      </c>
      <c r="J296" s="16" t="s">
        <v>0</v>
      </c>
      <c r="K296" s="15" t="s">
        <v>1</v>
      </c>
      <c r="L296" s="13"/>
      <c r="M296" s="13"/>
      <c r="N296" s="13"/>
      <c r="O296" s="21"/>
      <c r="P296" s="22"/>
      <c r="Q296" s="21"/>
    </row>
    <row r="297" spans="1:17" s="12" customFormat="1" ht="15" customHeight="1" x14ac:dyDescent="0.25">
      <c r="A297" s="14">
        <v>1</v>
      </c>
      <c r="B297" s="167" t="s">
        <v>269</v>
      </c>
      <c r="C297" s="168">
        <v>9</v>
      </c>
      <c r="D297" s="169">
        <v>509.71</v>
      </c>
      <c r="E297" s="170">
        <v>23</v>
      </c>
      <c r="F297" s="154">
        <v>155</v>
      </c>
      <c r="G297" s="156">
        <v>16050.92</v>
      </c>
      <c r="H297" s="154">
        <v>717</v>
      </c>
      <c r="I297" s="15">
        <f t="shared" ref="I297:K312" si="43">C297+F297</f>
        <v>164</v>
      </c>
      <c r="J297" s="16">
        <f t="shared" si="43"/>
        <v>16560.63</v>
      </c>
      <c r="K297" s="15">
        <f t="shared" si="43"/>
        <v>740</v>
      </c>
      <c r="L297" s="13"/>
      <c r="M297" s="13"/>
      <c r="N297" s="13"/>
      <c r="O297" s="21"/>
      <c r="P297" s="22"/>
      <c r="Q297" s="21"/>
    </row>
    <row r="298" spans="1:17" s="12" customFormat="1" ht="21" x14ac:dyDescent="0.25">
      <c r="A298" s="2">
        <v>2</v>
      </c>
      <c r="B298" s="167" t="s">
        <v>270</v>
      </c>
      <c r="C298" s="168">
        <v>1</v>
      </c>
      <c r="D298" s="169">
        <v>60</v>
      </c>
      <c r="E298" s="170">
        <v>1</v>
      </c>
      <c r="F298" s="154">
        <v>32</v>
      </c>
      <c r="G298" s="156">
        <v>3278.24</v>
      </c>
      <c r="H298" s="154">
        <v>144</v>
      </c>
      <c r="I298" s="15">
        <f t="shared" si="43"/>
        <v>33</v>
      </c>
      <c r="J298" s="16">
        <f t="shared" si="43"/>
        <v>3338.24</v>
      </c>
      <c r="K298" s="15">
        <f t="shared" si="43"/>
        <v>145</v>
      </c>
      <c r="L298" s="13"/>
      <c r="M298" s="13"/>
      <c r="N298" s="13"/>
      <c r="O298" s="21"/>
      <c r="P298" s="22"/>
      <c r="Q298" s="21"/>
    </row>
    <row r="299" spans="1:17" s="12" customFormat="1" ht="21" x14ac:dyDescent="0.25">
      <c r="A299" s="14">
        <v>3</v>
      </c>
      <c r="B299" s="167" t="s">
        <v>111</v>
      </c>
      <c r="C299" s="168">
        <v>1</v>
      </c>
      <c r="D299" s="169">
        <v>32.85</v>
      </c>
      <c r="E299" s="170">
        <v>1</v>
      </c>
      <c r="F299" s="154">
        <v>52</v>
      </c>
      <c r="G299" s="156">
        <v>5433.13</v>
      </c>
      <c r="H299" s="154">
        <v>270</v>
      </c>
      <c r="I299" s="15">
        <f t="shared" si="43"/>
        <v>53</v>
      </c>
      <c r="J299" s="16">
        <f t="shared" si="43"/>
        <v>5465.9800000000005</v>
      </c>
      <c r="K299" s="15">
        <f t="shared" si="43"/>
        <v>271</v>
      </c>
      <c r="L299" s="13"/>
      <c r="M299" s="13"/>
      <c r="N299" s="13"/>
      <c r="O299" s="21"/>
      <c r="P299" s="22"/>
      <c r="Q299" s="21"/>
    </row>
    <row r="300" spans="1:17" s="12" customFormat="1" ht="21" x14ac:dyDescent="0.25">
      <c r="A300" s="14">
        <v>4</v>
      </c>
      <c r="B300" s="167" t="s">
        <v>271</v>
      </c>
      <c r="C300" s="168">
        <v>8</v>
      </c>
      <c r="D300" s="169">
        <v>497.43</v>
      </c>
      <c r="E300" s="170">
        <v>40</v>
      </c>
      <c r="F300" s="154">
        <v>35</v>
      </c>
      <c r="G300" s="156">
        <v>3150.58</v>
      </c>
      <c r="H300" s="154">
        <v>179</v>
      </c>
      <c r="I300" s="15">
        <f t="shared" si="43"/>
        <v>43</v>
      </c>
      <c r="J300" s="16">
        <f t="shared" si="43"/>
        <v>3648.0099999999998</v>
      </c>
      <c r="K300" s="15">
        <f t="shared" si="43"/>
        <v>219</v>
      </c>
      <c r="L300" s="13"/>
      <c r="M300" s="13"/>
      <c r="N300" s="13"/>
      <c r="O300" s="21"/>
      <c r="P300" s="22"/>
      <c r="Q300" s="21"/>
    </row>
    <row r="301" spans="1:17" s="12" customFormat="1" ht="21" x14ac:dyDescent="0.25">
      <c r="A301" s="14">
        <v>5</v>
      </c>
      <c r="B301" s="167" t="s">
        <v>272</v>
      </c>
      <c r="C301" s="168">
        <v>18</v>
      </c>
      <c r="D301" s="171">
        <v>1053.28</v>
      </c>
      <c r="E301" s="170">
        <v>75</v>
      </c>
      <c r="F301" s="154">
        <v>145</v>
      </c>
      <c r="G301" s="156">
        <v>14309.79</v>
      </c>
      <c r="H301" s="154">
        <v>683</v>
      </c>
      <c r="I301" s="15">
        <f t="shared" si="43"/>
        <v>163</v>
      </c>
      <c r="J301" s="16">
        <f t="shared" si="43"/>
        <v>15363.070000000002</v>
      </c>
      <c r="K301" s="15">
        <f t="shared" si="43"/>
        <v>758</v>
      </c>
      <c r="L301" s="13"/>
      <c r="M301" s="13"/>
      <c r="N301" s="13"/>
      <c r="O301" s="21"/>
      <c r="P301" s="22"/>
      <c r="Q301" s="21"/>
    </row>
    <row r="302" spans="1:17" s="12" customFormat="1" ht="21" x14ac:dyDescent="0.25">
      <c r="A302" s="2">
        <v>6</v>
      </c>
      <c r="B302" s="167" t="s">
        <v>273</v>
      </c>
      <c r="C302" s="168">
        <v>19</v>
      </c>
      <c r="D302" s="171">
        <v>966.22</v>
      </c>
      <c r="E302" s="170">
        <v>71</v>
      </c>
      <c r="F302" s="154">
        <v>141</v>
      </c>
      <c r="G302" s="156">
        <v>14359.746999999999</v>
      </c>
      <c r="H302" s="154">
        <v>602</v>
      </c>
      <c r="I302" s="15">
        <f t="shared" si="43"/>
        <v>160</v>
      </c>
      <c r="J302" s="16">
        <f t="shared" si="43"/>
        <v>15325.966999999999</v>
      </c>
      <c r="K302" s="15">
        <f t="shared" si="43"/>
        <v>673</v>
      </c>
      <c r="L302" s="13"/>
      <c r="M302" s="13"/>
      <c r="N302" s="13"/>
      <c r="O302" s="21"/>
      <c r="P302" s="22"/>
      <c r="Q302" s="21"/>
    </row>
    <row r="303" spans="1:17" s="12" customFormat="1" ht="21" x14ac:dyDescent="0.25">
      <c r="A303" s="14">
        <v>7</v>
      </c>
      <c r="B303" s="167" t="s">
        <v>301</v>
      </c>
      <c r="C303" s="168">
        <v>1</v>
      </c>
      <c r="D303" s="169">
        <v>42.09</v>
      </c>
      <c r="E303" s="170">
        <v>5</v>
      </c>
      <c r="F303" s="154">
        <v>11</v>
      </c>
      <c r="G303" s="156">
        <v>1114.33</v>
      </c>
      <c r="H303" s="154">
        <v>51</v>
      </c>
      <c r="I303" s="15">
        <f t="shared" si="43"/>
        <v>12</v>
      </c>
      <c r="J303" s="16">
        <f t="shared" si="43"/>
        <v>1156.4199999999998</v>
      </c>
      <c r="K303" s="15">
        <f t="shared" si="43"/>
        <v>56</v>
      </c>
      <c r="L303" s="13"/>
      <c r="M303" s="13"/>
      <c r="N303" s="13"/>
      <c r="O303" s="21"/>
      <c r="P303" s="22"/>
      <c r="Q303" s="21"/>
    </row>
    <row r="304" spans="1:17" s="12" customFormat="1" ht="21" x14ac:dyDescent="0.25">
      <c r="A304" s="14">
        <v>8</v>
      </c>
      <c r="B304" s="167" t="s">
        <v>274</v>
      </c>
      <c r="C304" s="168">
        <v>4</v>
      </c>
      <c r="D304" s="169">
        <v>307.07</v>
      </c>
      <c r="E304" s="170">
        <v>20</v>
      </c>
      <c r="F304" s="154">
        <v>54</v>
      </c>
      <c r="G304" s="156">
        <v>5243.66</v>
      </c>
      <c r="H304" s="154">
        <v>238</v>
      </c>
      <c r="I304" s="15">
        <f t="shared" si="43"/>
        <v>58</v>
      </c>
      <c r="J304" s="16">
        <f t="shared" si="43"/>
        <v>5550.73</v>
      </c>
      <c r="K304" s="15">
        <f t="shared" si="43"/>
        <v>258</v>
      </c>
      <c r="L304" s="13"/>
      <c r="M304" s="13"/>
      <c r="N304" s="13"/>
      <c r="O304" s="21"/>
      <c r="P304" s="22"/>
      <c r="Q304" s="21"/>
    </row>
    <row r="305" spans="1:17" s="12" customFormat="1" ht="21" x14ac:dyDescent="0.25">
      <c r="A305" s="14">
        <v>9</v>
      </c>
      <c r="B305" s="167" t="s">
        <v>275</v>
      </c>
      <c r="C305" s="168">
        <v>19</v>
      </c>
      <c r="D305" s="171">
        <v>883.3</v>
      </c>
      <c r="E305" s="170">
        <v>61</v>
      </c>
      <c r="F305" s="154">
        <v>29</v>
      </c>
      <c r="G305" s="156">
        <v>3453.57</v>
      </c>
      <c r="H305" s="154">
        <v>146</v>
      </c>
      <c r="I305" s="15">
        <f t="shared" si="43"/>
        <v>48</v>
      </c>
      <c r="J305" s="16">
        <f t="shared" si="43"/>
        <v>4336.87</v>
      </c>
      <c r="K305" s="15">
        <f t="shared" si="43"/>
        <v>207</v>
      </c>
      <c r="L305" s="13"/>
      <c r="M305" s="13"/>
      <c r="N305" s="13"/>
      <c r="O305" s="21"/>
      <c r="P305" s="22"/>
      <c r="Q305" s="21"/>
    </row>
    <row r="306" spans="1:17" s="12" customFormat="1" ht="21" x14ac:dyDescent="0.25">
      <c r="A306" s="2">
        <v>10</v>
      </c>
      <c r="B306" s="167" t="s">
        <v>276</v>
      </c>
      <c r="C306" s="168">
        <v>11</v>
      </c>
      <c r="D306" s="169">
        <v>852.5</v>
      </c>
      <c r="E306" s="170">
        <v>38</v>
      </c>
      <c r="F306" s="154">
        <v>81</v>
      </c>
      <c r="G306" s="156">
        <v>8280.8700000000008</v>
      </c>
      <c r="H306" s="154">
        <v>367</v>
      </c>
      <c r="I306" s="15">
        <f t="shared" si="43"/>
        <v>92</v>
      </c>
      <c r="J306" s="16">
        <f t="shared" si="43"/>
        <v>9133.3700000000008</v>
      </c>
      <c r="K306" s="15">
        <f t="shared" si="43"/>
        <v>405</v>
      </c>
      <c r="L306" s="13"/>
      <c r="M306" s="13"/>
      <c r="N306" s="13"/>
      <c r="O306" s="21"/>
      <c r="P306" s="22"/>
      <c r="Q306" s="21"/>
    </row>
    <row r="307" spans="1:17" s="12" customFormat="1" ht="21" x14ac:dyDescent="0.25">
      <c r="A307" s="14">
        <v>11</v>
      </c>
      <c r="B307" s="167" t="s">
        <v>277</v>
      </c>
      <c r="C307" s="168">
        <v>5</v>
      </c>
      <c r="D307" s="172">
        <v>325.14</v>
      </c>
      <c r="E307" s="170">
        <v>33</v>
      </c>
      <c r="F307" s="154">
        <v>47</v>
      </c>
      <c r="G307" s="156">
        <v>4261.9399999999996</v>
      </c>
      <c r="H307" s="154">
        <v>245</v>
      </c>
      <c r="I307" s="15">
        <f t="shared" si="43"/>
        <v>52</v>
      </c>
      <c r="J307" s="16">
        <f t="shared" si="43"/>
        <v>4587.08</v>
      </c>
      <c r="K307" s="15">
        <f t="shared" si="43"/>
        <v>278</v>
      </c>
      <c r="L307" s="13"/>
      <c r="M307" s="13"/>
      <c r="N307" s="13"/>
      <c r="O307" s="21"/>
      <c r="P307" s="22"/>
      <c r="Q307" s="21"/>
    </row>
    <row r="308" spans="1:17" s="12" customFormat="1" ht="21" x14ac:dyDescent="0.25">
      <c r="A308" s="14">
        <v>12</v>
      </c>
      <c r="B308" s="167" t="s">
        <v>278</v>
      </c>
      <c r="C308" s="168">
        <v>1</v>
      </c>
      <c r="D308" s="168">
        <v>96.4</v>
      </c>
      <c r="E308" s="170">
        <v>2</v>
      </c>
      <c r="F308" s="154">
        <v>21</v>
      </c>
      <c r="G308" s="156">
        <v>1970.38</v>
      </c>
      <c r="H308" s="154">
        <v>119</v>
      </c>
      <c r="I308" s="15">
        <f t="shared" si="43"/>
        <v>22</v>
      </c>
      <c r="J308" s="16">
        <f t="shared" si="43"/>
        <v>2066.7800000000002</v>
      </c>
      <c r="K308" s="15">
        <f t="shared" si="43"/>
        <v>121</v>
      </c>
      <c r="L308" s="13"/>
      <c r="M308" s="13"/>
      <c r="N308" s="13"/>
      <c r="O308" s="21"/>
      <c r="P308" s="22"/>
      <c r="Q308" s="21"/>
    </row>
    <row r="309" spans="1:17" s="12" customFormat="1" ht="21" x14ac:dyDescent="0.25">
      <c r="A309" s="14">
        <v>13</v>
      </c>
      <c r="B309" s="167" t="s">
        <v>279</v>
      </c>
      <c r="C309" s="168">
        <v>7</v>
      </c>
      <c r="D309" s="169">
        <v>701.06</v>
      </c>
      <c r="E309" s="170">
        <v>47</v>
      </c>
      <c r="F309" s="154">
        <v>56</v>
      </c>
      <c r="G309" s="156">
        <v>6033.64</v>
      </c>
      <c r="H309" s="154">
        <v>221</v>
      </c>
      <c r="I309" s="15">
        <f t="shared" si="43"/>
        <v>63</v>
      </c>
      <c r="J309" s="16">
        <f t="shared" si="43"/>
        <v>6734.7000000000007</v>
      </c>
      <c r="K309" s="15">
        <f t="shared" si="43"/>
        <v>268</v>
      </c>
      <c r="L309" s="13"/>
      <c r="M309" s="13"/>
      <c r="N309" s="13"/>
      <c r="O309" s="21"/>
      <c r="P309" s="22"/>
      <c r="Q309" s="21"/>
    </row>
    <row r="310" spans="1:17" s="12" customFormat="1" ht="21" x14ac:dyDescent="0.25">
      <c r="A310" s="2">
        <v>14</v>
      </c>
      <c r="B310" s="167" t="s">
        <v>280</v>
      </c>
      <c r="C310" s="168">
        <v>16</v>
      </c>
      <c r="D310" s="169">
        <v>1555.99</v>
      </c>
      <c r="E310" s="170">
        <v>66</v>
      </c>
      <c r="F310" s="154">
        <v>104</v>
      </c>
      <c r="G310" s="156">
        <v>12533.67</v>
      </c>
      <c r="H310" s="154">
        <v>465</v>
      </c>
      <c r="I310" s="15">
        <f t="shared" si="43"/>
        <v>120</v>
      </c>
      <c r="J310" s="16">
        <f t="shared" si="43"/>
        <v>14089.66</v>
      </c>
      <c r="K310" s="15">
        <f t="shared" si="43"/>
        <v>531</v>
      </c>
      <c r="L310" s="13"/>
      <c r="M310" s="13"/>
      <c r="N310" s="13"/>
      <c r="O310" s="21"/>
      <c r="P310" s="22"/>
      <c r="Q310" s="21"/>
    </row>
    <row r="311" spans="1:17" s="12" customFormat="1" ht="21" x14ac:dyDescent="0.25">
      <c r="A311" s="14">
        <v>15</v>
      </c>
      <c r="B311" s="167" t="s">
        <v>281</v>
      </c>
      <c r="C311" s="168">
        <v>5</v>
      </c>
      <c r="D311" s="169">
        <v>542.26</v>
      </c>
      <c r="E311" s="170">
        <v>27</v>
      </c>
      <c r="F311" s="154">
        <v>57</v>
      </c>
      <c r="G311" s="156">
        <v>5715.44</v>
      </c>
      <c r="H311" s="154">
        <v>262</v>
      </c>
      <c r="I311" s="15">
        <f t="shared" si="43"/>
        <v>62</v>
      </c>
      <c r="J311" s="16">
        <f t="shared" si="43"/>
        <v>6257.7</v>
      </c>
      <c r="K311" s="15">
        <f t="shared" si="43"/>
        <v>289</v>
      </c>
      <c r="L311" s="13"/>
      <c r="M311" s="13"/>
      <c r="N311" s="13"/>
      <c r="O311" s="21"/>
      <c r="P311" s="22"/>
      <c r="Q311" s="21"/>
    </row>
    <row r="312" spans="1:17" s="12" customFormat="1" ht="21" x14ac:dyDescent="0.25">
      <c r="A312" s="14">
        <v>16</v>
      </c>
      <c r="B312" s="167" t="s">
        <v>282</v>
      </c>
      <c r="C312" s="168"/>
      <c r="D312" s="169"/>
      <c r="E312" s="170"/>
      <c r="F312" s="154">
        <v>6</v>
      </c>
      <c r="G312" s="156">
        <v>598.29999999999995</v>
      </c>
      <c r="H312" s="154">
        <v>27</v>
      </c>
      <c r="I312" s="15">
        <f t="shared" si="43"/>
        <v>6</v>
      </c>
      <c r="J312" s="16">
        <f t="shared" si="43"/>
        <v>598.29999999999995</v>
      </c>
      <c r="K312" s="15">
        <f t="shared" si="43"/>
        <v>27</v>
      </c>
      <c r="L312" s="13"/>
      <c r="M312" s="13"/>
      <c r="N312" s="13"/>
      <c r="O312" s="21"/>
      <c r="P312" s="22"/>
      <c r="Q312" s="21"/>
    </row>
    <row r="313" spans="1:17" s="12" customFormat="1" ht="21" x14ac:dyDescent="0.25">
      <c r="A313" s="14">
        <v>17</v>
      </c>
      <c r="B313" s="167" t="s">
        <v>302</v>
      </c>
      <c r="C313" s="168"/>
      <c r="D313" s="169"/>
      <c r="E313" s="170"/>
      <c r="F313" s="154">
        <v>1</v>
      </c>
      <c r="G313" s="156">
        <v>70</v>
      </c>
      <c r="H313" s="154">
        <v>1</v>
      </c>
      <c r="I313" s="15">
        <f t="shared" ref="I313:K330" si="44">C313+F313</f>
        <v>1</v>
      </c>
      <c r="J313" s="16">
        <f t="shared" si="44"/>
        <v>70</v>
      </c>
      <c r="K313" s="15">
        <f t="shared" si="44"/>
        <v>1</v>
      </c>
      <c r="L313" s="13"/>
      <c r="M313" s="13"/>
      <c r="N313" s="13"/>
      <c r="O313" s="21"/>
      <c r="P313" s="22"/>
      <c r="Q313" s="21"/>
    </row>
    <row r="314" spans="1:17" s="12" customFormat="1" ht="21" x14ac:dyDescent="0.25">
      <c r="A314" s="2">
        <v>18</v>
      </c>
      <c r="B314" s="167" t="s">
        <v>283</v>
      </c>
      <c r="C314" s="168">
        <v>1</v>
      </c>
      <c r="D314" s="169">
        <v>46.8</v>
      </c>
      <c r="E314" s="170">
        <v>4</v>
      </c>
      <c r="F314" s="154">
        <v>14</v>
      </c>
      <c r="G314" s="156">
        <v>1479.31</v>
      </c>
      <c r="H314" s="154">
        <v>70</v>
      </c>
      <c r="I314" s="15">
        <f t="shared" si="44"/>
        <v>15</v>
      </c>
      <c r="J314" s="16">
        <f t="shared" si="44"/>
        <v>1526.11</v>
      </c>
      <c r="K314" s="15">
        <f t="shared" si="44"/>
        <v>74</v>
      </c>
      <c r="L314" s="13"/>
      <c r="M314" s="13"/>
      <c r="N314" s="13"/>
      <c r="O314" s="21"/>
      <c r="P314" s="22"/>
      <c r="Q314" s="21"/>
    </row>
    <row r="315" spans="1:17" s="12" customFormat="1" ht="21" x14ac:dyDescent="0.25">
      <c r="A315" s="14">
        <v>19</v>
      </c>
      <c r="B315" s="167" t="s">
        <v>284</v>
      </c>
      <c r="C315" s="168">
        <v>1</v>
      </c>
      <c r="D315" s="169">
        <v>23.29</v>
      </c>
      <c r="E315" s="170">
        <v>2</v>
      </c>
      <c r="F315" s="154">
        <v>46</v>
      </c>
      <c r="G315" s="156">
        <v>5128.8900000000003</v>
      </c>
      <c r="H315" s="154">
        <v>230</v>
      </c>
      <c r="I315" s="15">
        <f t="shared" si="44"/>
        <v>47</v>
      </c>
      <c r="J315" s="16">
        <f t="shared" si="44"/>
        <v>5152.18</v>
      </c>
      <c r="K315" s="15">
        <f t="shared" si="44"/>
        <v>232</v>
      </c>
      <c r="L315" s="13"/>
      <c r="M315" s="13"/>
      <c r="N315" s="13"/>
      <c r="O315" s="21"/>
      <c r="P315" s="22"/>
      <c r="Q315" s="21"/>
    </row>
    <row r="316" spans="1:17" s="12" customFormat="1" ht="21" x14ac:dyDescent="0.25">
      <c r="A316" s="14">
        <v>20</v>
      </c>
      <c r="B316" s="167" t="s">
        <v>285</v>
      </c>
      <c r="C316" s="168">
        <v>10</v>
      </c>
      <c r="D316" s="169">
        <v>682.75</v>
      </c>
      <c r="E316" s="170">
        <v>43</v>
      </c>
      <c r="F316" s="154">
        <v>50</v>
      </c>
      <c r="G316" s="156">
        <v>5811.25</v>
      </c>
      <c r="H316" s="154">
        <v>243</v>
      </c>
      <c r="I316" s="15">
        <f t="shared" si="44"/>
        <v>60</v>
      </c>
      <c r="J316" s="16">
        <f t="shared" si="44"/>
        <v>6494</v>
      </c>
      <c r="K316" s="15">
        <f t="shared" si="44"/>
        <v>286</v>
      </c>
      <c r="L316" s="13"/>
      <c r="M316" s="13"/>
      <c r="N316" s="13"/>
      <c r="O316" s="21"/>
      <c r="P316" s="22"/>
      <c r="Q316" s="21"/>
    </row>
    <row r="317" spans="1:17" s="12" customFormat="1" ht="21" x14ac:dyDescent="0.25">
      <c r="A317" s="14">
        <v>21</v>
      </c>
      <c r="B317" s="167" t="s">
        <v>286</v>
      </c>
      <c r="C317" s="168">
        <v>2</v>
      </c>
      <c r="D317" s="168">
        <v>108</v>
      </c>
      <c r="E317" s="170">
        <v>7</v>
      </c>
      <c r="F317" s="154">
        <v>44</v>
      </c>
      <c r="G317" s="156">
        <v>4897.45</v>
      </c>
      <c r="H317" s="154">
        <v>180</v>
      </c>
      <c r="I317" s="15">
        <f t="shared" si="44"/>
        <v>46</v>
      </c>
      <c r="J317" s="16">
        <f t="shared" si="44"/>
        <v>5005.45</v>
      </c>
      <c r="K317" s="15">
        <f t="shared" si="44"/>
        <v>187</v>
      </c>
      <c r="L317" s="13"/>
      <c r="M317" s="13"/>
      <c r="N317" s="13"/>
      <c r="O317" s="21"/>
      <c r="P317" s="22"/>
      <c r="Q317" s="21"/>
    </row>
    <row r="318" spans="1:17" s="12" customFormat="1" ht="21" x14ac:dyDescent="0.25">
      <c r="A318" s="2">
        <v>22</v>
      </c>
      <c r="B318" s="167" t="s">
        <v>287</v>
      </c>
      <c r="C318" s="168">
        <v>1</v>
      </c>
      <c r="D318" s="169">
        <v>33.840000000000003</v>
      </c>
      <c r="E318" s="170">
        <v>4</v>
      </c>
      <c r="F318" s="154">
        <v>37</v>
      </c>
      <c r="G318" s="156">
        <v>3784.85</v>
      </c>
      <c r="H318" s="154">
        <v>183</v>
      </c>
      <c r="I318" s="15">
        <f t="shared" si="44"/>
        <v>38</v>
      </c>
      <c r="J318" s="16">
        <f t="shared" si="44"/>
        <v>3818.69</v>
      </c>
      <c r="K318" s="15">
        <f t="shared" si="44"/>
        <v>187</v>
      </c>
      <c r="L318" s="13"/>
      <c r="M318" s="13"/>
      <c r="N318" s="13"/>
      <c r="O318" s="21"/>
      <c r="P318" s="22"/>
      <c r="Q318" s="21"/>
    </row>
    <row r="319" spans="1:17" s="12" customFormat="1" ht="21" x14ac:dyDescent="0.25">
      <c r="A319" s="14">
        <v>23</v>
      </c>
      <c r="B319" s="167" t="s">
        <v>288</v>
      </c>
      <c r="C319" s="168">
        <v>7</v>
      </c>
      <c r="D319" s="169">
        <v>535.97</v>
      </c>
      <c r="E319" s="170">
        <v>27</v>
      </c>
      <c r="F319" s="154">
        <v>25</v>
      </c>
      <c r="G319" s="156">
        <v>2610.52</v>
      </c>
      <c r="H319" s="154">
        <v>122</v>
      </c>
      <c r="I319" s="15">
        <f t="shared" si="44"/>
        <v>32</v>
      </c>
      <c r="J319" s="16">
        <f t="shared" si="44"/>
        <v>3146.49</v>
      </c>
      <c r="K319" s="15">
        <f t="shared" si="44"/>
        <v>149</v>
      </c>
      <c r="L319" s="13"/>
      <c r="M319" s="13"/>
      <c r="N319" s="13"/>
      <c r="O319" s="21"/>
      <c r="P319" s="22"/>
      <c r="Q319" s="21"/>
    </row>
    <row r="320" spans="1:17" s="12" customFormat="1" ht="21" x14ac:dyDescent="0.25">
      <c r="A320" s="14">
        <v>24</v>
      </c>
      <c r="B320" s="167" t="s">
        <v>289</v>
      </c>
      <c r="C320" s="168">
        <v>3</v>
      </c>
      <c r="D320" s="169">
        <v>217</v>
      </c>
      <c r="E320" s="170">
        <v>26</v>
      </c>
      <c r="F320" s="154">
        <v>27</v>
      </c>
      <c r="G320" s="156">
        <v>2616.08</v>
      </c>
      <c r="H320" s="154">
        <v>148</v>
      </c>
      <c r="I320" s="15">
        <f t="shared" si="44"/>
        <v>30</v>
      </c>
      <c r="J320" s="16">
        <f t="shared" si="44"/>
        <v>2833.08</v>
      </c>
      <c r="K320" s="15">
        <f t="shared" si="44"/>
        <v>174</v>
      </c>
      <c r="L320" s="13"/>
      <c r="M320" s="13"/>
      <c r="N320" s="13"/>
      <c r="O320" s="21"/>
      <c r="P320" s="22"/>
      <c r="Q320" s="21"/>
    </row>
    <row r="321" spans="1:17" s="12" customFormat="1" ht="21" x14ac:dyDescent="0.25">
      <c r="A321" s="14">
        <v>25</v>
      </c>
      <c r="B321" s="167" t="s">
        <v>290</v>
      </c>
      <c r="C321" s="168">
        <v>10</v>
      </c>
      <c r="D321" s="171">
        <v>1336.32</v>
      </c>
      <c r="E321" s="170">
        <v>47</v>
      </c>
      <c r="F321" s="154">
        <v>77</v>
      </c>
      <c r="G321" s="156">
        <v>8322.73</v>
      </c>
      <c r="H321" s="154">
        <v>403</v>
      </c>
      <c r="I321" s="15">
        <f t="shared" si="44"/>
        <v>87</v>
      </c>
      <c r="J321" s="16">
        <f t="shared" si="44"/>
        <v>9659.0499999999993</v>
      </c>
      <c r="K321" s="15">
        <f t="shared" si="44"/>
        <v>450</v>
      </c>
      <c r="L321" s="13"/>
      <c r="M321" s="13"/>
      <c r="N321" s="13"/>
      <c r="O321" s="21"/>
      <c r="P321" s="22"/>
      <c r="Q321" s="21"/>
    </row>
    <row r="322" spans="1:17" s="12" customFormat="1" ht="21" x14ac:dyDescent="0.25">
      <c r="A322" s="2">
        <v>26</v>
      </c>
      <c r="B322" s="167" t="s">
        <v>291</v>
      </c>
      <c r="C322" s="168">
        <v>11</v>
      </c>
      <c r="D322" s="169">
        <v>618.62</v>
      </c>
      <c r="E322" s="170">
        <v>51</v>
      </c>
      <c r="F322" s="154">
        <v>46</v>
      </c>
      <c r="G322" s="156">
        <v>4016.39</v>
      </c>
      <c r="H322" s="154">
        <v>231</v>
      </c>
      <c r="I322" s="15">
        <f t="shared" si="44"/>
        <v>57</v>
      </c>
      <c r="J322" s="16">
        <f t="shared" si="44"/>
        <v>4635.01</v>
      </c>
      <c r="K322" s="15">
        <f t="shared" si="44"/>
        <v>282</v>
      </c>
      <c r="L322" s="13"/>
      <c r="M322" s="13"/>
      <c r="N322" s="13"/>
      <c r="O322" s="21"/>
      <c r="P322" s="22"/>
      <c r="Q322" s="21"/>
    </row>
    <row r="323" spans="1:17" s="12" customFormat="1" ht="21" x14ac:dyDescent="0.25">
      <c r="A323" s="14">
        <v>27</v>
      </c>
      <c r="B323" s="167" t="s">
        <v>292</v>
      </c>
      <c r="C323" s="168">
        <v>27</v>
      </c>
      <c r="D323" s="171">
        <v>2083.11</v>
      </c>
      <c r="E323" s="170">
        <v>183</v>
      </c>
      <c r="F323" s="154">
        <v>105</v>
      </c>
      <c r="G323" s="156">
        <v>11873.31</v>
      </c>
      <c r="H323" s="154">
        <v>483</v>
      </c>
      <c r="I323" s="15">
        <f t="shared" si="44"/>
        <v>132</v>
      </c>
      <c r="J323" s="16">
        <f t="shared" si="44"/>
        <v>13956.42</v>
      </c>
      <c r="K323" s="15">
        <f t="shared" si="44"/>
        <v>666</v>
      </c>
      <c r="L323" s="13"/>
      <c r="M323" s="13"/>
      <c r="N323" s="13"/>
      <c r="O323" s="21"/>
      <c r="P323" s="22"/>
      <c r="Q323" s="21"/>
    </row>
    <row r="324" spans="1:17" s="12" customFormat="1" ht="21" x14ac:dyDescent="0.25">
      <c r="A324" s="14">
        <v>28</v>
      </c>
      <c r="B324" s="167" t="s">
        <v>293</v>
      </c>
      <c r="C324" s="168">
        <v>7</v>
      </c>
      <c r="D324" s="169">
        <v>443.31</v>
      </c>
      <c r="E324" s="170">
        <v>27</v>
      </c>
      <c r="F324" s="154">
        <v>45</v>
      </c>
      <c r="G324" s="156">
        <v>4853.1899999999996</v>
      </c>
      <c r="H324" s="154">
        <v>223</v>
      </c>
      <c r="I324" s="15">
        <f t="shared" si="44"/>
        <v>52</v>
      </c>
      <c r="J324" s="16">
        <f t="shared" si="44"/>
        <v>5296.5</v>
      </c>
      <c r="K324" s="15">
        <f t="shared" si="44"/>
        <v>250</v>
      </c>
      <c r="L324" s="13"/>
      <c r="M324" s="13"/>
      <c r="N324" s="13"/>
      <c r="O324" s="21"/>
      <c r="P324" s="22"/>
      <c r="Q324" s="21"/>
    </row>
    <row r="325" spans="1:17" s="12" customFormat="1" ht="21" x14ac:dyDescent="0.25">
      <c r="A325" s="14">
        <v>29</v>
      </c>
      <c r="B325" s="167" t="s">
        <v>294</v>
      </c>
      <c r="C325" s="168">
        <v>8</v>
      </c>
      <c r="D325" s="169">
        <v>769.14</v>
      </c>
      <c r="E325" s="170">
        <v>44</v>
      </c>
      <c r="F325" s="154">
        <v>38</v>
      </c>
      <c r="G325" s="156">
        <v>3925.76</v>
      </c>
      <c r="H325" s="154">
        <v>174</v>
      </c>
      <c r="I325" s="15">
        <f t="shared" si="44"/>
        <v>46</v>
      </c>
      <c r="J325" s="16">
        <f t="shared" si="44"/>
        <v>4694.9000000000005</v>
      </c>
      <c r="K325" s="15">
        <f t="shared" si="44"/>
        <v>218</v>
      </c>
      <c r="L325" s="13"/>
      <c r="M325" s="13"/>
      <c r="N325" s="13"/>
      <c r="O325" s="21"/>
      <c r="P325" s="22"/>
      <c r="Q325" s="21"/>
    </row>
    <row r="326" spans="1:17" s="12" customFormat="1" ht="21" x14ac:dyDescent="0.25">
      <c r="A326" s="2">
        <v>30</v>
      </c>
      <c r="B326" s="167" t="s">
        <v>295</v>
      </c>
      <c r="C326" s="168">
        <v>2</v>
      </c>
      <c r="D326" s="169">
        <v>176</v>
      </c>
      <c r="E326" s="170">
        <v>11</v>
      </c>
      <c r="F326" s="154">
        <v>62</v>
      </c>
      <c r="G326" s="156">
        <v>5381.98</v>
      </c>
      <c r="H326" s="154">
        <v>255</v>
      </c>
      <c r="I326" s="15">
        <f t="shared" si="44"/>
        <v>64</v>
      </c>
      <c r="J326" s="16">
        <f t="shared" si="44"/>
        <v>5557.98</v>
      </c>
      <c r="K326" s="15">
        <f t="shared" si="44"/>
        <v>266</v>
      </c>
      <c r="L326" s="13"/>
      <c r="M326" s="13"/>
      <c r="N326" s="13"/>
      <c r="O326" s="21"/>
      <c r="P326" s="22"/>
      <c r="Q326" s="21"/>
    </row>
    <row r="327" spans="1:17" s="12" customFormat="1" ht="21" x14ac:dyDescent="0.25">
      <c r="A327" s="14">
        <v>31</v>
      </c>
      <c r="B327" s="167" t="s">
        <v>303</v>
      </c>
      <c r="C327" s="168">
        <v>2</v>
      </c>
      <c r="D327" s="169">
        <v>125.11</v>
      </c>
      <c r="E327" s="170">
        <v>6</v>
      </c>
      <c r="F327" s="154">
        <v>7</v>
      </c>
      <c r="G327" s="156">
        <v>617.79999999999995</v>
      </c>
      <c r="H327" s="154">
        <v>34</v>
      </c>
      <c r="I327" s="15">
        <f t="shared" si="44"/>
        <v>9</v>
      </c>
      <c r="J327" s="16">
        <f t="shared" si="44"/>
        <v>742.91</v>
      </c>
      <c r="K327" s="15">
        <f t="shared" si="44"/>
        <v>40</v>
      </c>
      <c r="L327" s="13"/>
      <c r="M327" s="13"/>
      <c r="N327" s="13"/>
      <c r="O327" s="21"/>
      <c r="P327" s="22"/>
      <c r="Q327" s="21"/>
    </row>
    <row r="328" spans="1:17" s="12" customFormat="1" ht="18" x14ac:dyDescent="0.25">
      <c r="A328" s="14">
        <v>32</v>
      </c>
      <c r="B328" s="167" t="s">
        <v>296</v>
      </c>
      <c r="C328" s="154"/>
      <c r="D328" s="156"/>
      <c r="E328" s="154"/>
      <c r="F328" s="154">
        <v>13</v>
      </c>
      <c r="G328" s="156">
        <v>1039.3399999999999</v>
      </c>
      <c r="H328" s="154">
        <v>70</v>
      </c>
      <c r="I328" s="15">
        <f t="shared" si="44"/>
        <v>13</v>
      </c>
      <c r="J328" s="16">
        <f t="shared" si="44"/>
        <v>1039.3399999999999</v>
      </c>
      <c r="K328" s="15">
        <f t="shared" si="44"/>
        <v>70</v>
      </c>
      <c r="L328" s="13"/>
      <c r="M328" s="13"/>
      <c r="N328" s="13"/>
      <c r="O328" s="21"/>
      <c r="P328" s="22"/>
      <c r="Q328" s="21"/>
    </row>
    <row r="329" spans="1:17" s="12" customFormat="1" ht="21" x14ac:dyDescent="0.25">
      <c r="A329" s="14">
        <v>33</v>
      </c>
      <c r="B329" s="167" t="s">
        <v>297</v>
      </c>
      <c r="C329" s="168">
        <v>109</v>
      </c>
      <c r="D329" s="171">
        <v>6070.26</v>
      </c>
      <c r="E329" s="170">
        <v>363</v>
      </c>
      <c r="F329" s="154">
        <v>423</v>
      </c>
      <c r="G329" s="156">
        <v>36622.959999999999</v>
      </c>
      <c r="H329" s="154">
        <v>1600</v>
      </c>
      <c r="I329" s="15">
        <f t="shared" si="44"/>
        <v>532</v>
      </c>
      <c r="J329" s="16">
        <f t="shared" si="44"/>
        <v>42693.22</v>
      </c>
      <c r="K329" s="15">
        <f t="shared" si="44"/>
        <v>1963</v>
      </c>
      <c r="L329" s="13"/>
      <c r="M329" s="13"/>
      <c r="N329" s="13"/>
      <c r="O329" s="21"/>
      <c r="P329" s="22"/>
      <c r="Q329" s="21"/>
    </row>
    <row r="330" spans="1:17" s="12" customFormat="1" ht="18" x14ac:dyDescent="0.25">
      <c r="A330" s="14">
        <v>34</v>
      </c>
      <c r="B330" s="167" t="s">
        <v>298</v>
      </c>
      <c r="C330" s="154"/>
      <c r="D330" s="156"/>
      <c r="E330" s="154"/>
      <c r="F330" s="154">
        <v>20</v>
      </c>
      <c r="G330" s="156">
        <v>2210.06</v>
      </c>
      <c r="H330" s="154">
        <v>100</v>
      </c>
      <c r="I330" s="15">
        <f t="shared" si="44"/>
        <v>20</v>
      </c>
      <c r="J330" s="16">
        <f t="shared" si="44"/>
        <v>2210.06</v>
      </c>
      <c r="K330" s="15">
        <f t="shared" si="44"/>
        <v>100</v>
      </c>
      <c r="L330" s="13"/>
      <c r="M330" s="13"/>
      <c r="N330" s="13"/>
      <c r="O330" s="21"/>
      <c r="P330" s="22"/>
      <c r="Q330" s="21"/>
    </row>
    <row r="331" spans="1:17" s="29" customFormat="1" x14ac:dyDescent="0.25">
      <c r="A331" s="23"/>
      <c r="B331" s="23" t="s">
        <v>231</v>
      </c>
      <c r="C331" s="24">
        <f t="shared" ref="C331:K331" si="45">SUM(C297:C330)</f>
        <v>326</v>
      </c>
      <c r="D331" s="24">
        <f t="shared" si="45"/>
        <v>21694.82</v>
      </c>
      <c r="E331" s="24">
        <f t="shared" si="45"/>
        <v>1355</v>
      </c>
      <c r="F331" s="24">
        <f t="shared" si="45"/>
        <v>2106</v>
      </c>
      <c r="G331" s="24">
        <f t="shared" si="45"/>
        <v>211050.07700000005</v>
      </c>
      <c r="H331" s="24">
        <f t="shared" si="45"/>
        <v>9486</v>
      </c>
      <c r="I331" s="24">
        <f t="shared" si="45"/>
        <v>2432</v>
      </c>
      <c r="J331" s="24">
        <f t="shared" si="45"/>
        <v>232744.897</v>
      </c>
      <c r="K331" s="24">
        <f t="shared" si="45"/>
        <v>10841</v>
      </c>
      <c r="L331" s="24">
        <v>2420</v>
      </c>
      <c r="M331" s="24">
        <v>229107.56700000004</v>
      </c>
      <c r="N331" s="24">
        <v>10811</v>
      </c>
      <c r="O331" s="44">
        <f>I331-L331</f>
        <v>12</v>
      </c>
      <c r="P331" s="44">
        <f>J331-M331</f>
        <v>3637.3299999999581</v>
      </c>
      <c r="Q331" s="43">
        <f>K331-N331</f>
        <v>30</v>
      </c>
    </row>
    <row r="332" spans="1:17" s="53" customFormat="1" x14ac:dyDescent="0.25">
      <c r="A332" s="45"/>
      <c r="B332" s="45" t="s">
        <v>230</v>
      </c>
      <c r="C332" s="46">
        <f t="shared" ref="C332:H332" si="46">C5+C6+C21+C62+C89+C112+C128+C149+C204+C209+C222+C247+C263+C294+C331</f>
        <v>131545</v>
      </c>
      <c r="D332" s="46">
        <f t="shared" si="46"/>
        <v>8260780.915</v>
      </c>
      <c r="E332" s="46">
        <f t="shared" si="46"/>
        <v>462865</v>
      </c>
      <c r="F332" s="46">
        <f t="shared" si="46"/>
        <v>154337</v>
      </c>
      <c r="G332" s="47">
        <f t="shared" si="46"/>
        <v>17810445.594000001</v>
      </c>
      <c r="H332" s="46">
        <f t="shared" si="46"/>
        <v>684319</v>
      </c>
      <c r="I332" s="48">
        <f>C332+F332</f>
        <v>285882</v>
      </c>
      <c r="J332" s="49">
        <f t="shared" ref="J332:K332" si="47">D332+G332</f>
        <v>26071226.509</v>
      </c>
      <c r="K332" s="48">
        <f t="shared" si="47"/>
        <v>1147184</v>
      </c>
      <c r="L332" s="50">
        <v>284540</v>
      </c>
      <c r="M332" s="50">
        <v>25791391.549000002</v>
      </c>
      <c r="N332" s="50">
        <v>1141930</v>
      </c>
      <c r="O332" s="51">
        <f t="shared" ref="O332" si="48">I332-L332</f>
        <v>1342</v>
      </c>
      <c r="P332" s="52">
        <f>J332-M332</f>
        <v>279834.95999999717</v>
      </c>
      <c r="Q332" s="51">
        <f>K332-N332</f>
        <v>5254</v>
      </c>
    </row>
  </sheetData>
  <mergeCells count="68">
    <mergeCell ref="C3:E3"/>
    <mergeCell ref="F3:H3"/>
    <mergeCell ref="I3:K3"/>
    <mergeCell ref="A7:A8"/>
    <mergeCell ref="B7:B8"/>
    <mergeCell ref="C7:E7"/>
    <mergeCell ref="F7:H7"/>
    <mergeCell ref="I7:K7"/>
    <mergeCell ref="A63:A64"/>
    <mergeCell ref="B63:B64"/>
    <mergeCell ref="C63:E63"/>
    <mergeCell ref="F63:H63"/>
    <mergeCell ref="I63:K63"/>
    <mergeCell ref="A22:A23"/>
    <mergeCell ref="B22:B23"/>
    <mergeCell ref="C22:E22"/>
    <mergeCell ref="F22:H22"/>
    <mergeCell ref="I22:K22"/>
    <mergeCell ref="A113:A114"/>
    <mergeCell ref="B113:B114"/>
    <mergeCell ref="C113:E113"/>
    <mergeCell ref="F113:H113"/>
    <mergeCell ref="I113:K113"/>
    <mergeCell ref="A90:A91"/>
    <mergeCell ref="B90:B91"/>
    <mergeCell ref="C90:E90"/>
    <mergeCell ref="F90:H90"/>
    <mergeCell ref="I90:K90"/>
    <mergeCell ref="A150:A151"/>
    <mergeCell ref="B150:B151"/>
    <mergeCell ref="C150:E150"/>
    <mergeCell ref="F150:H150"/>
    <mergeCell ref="I150:K150"/>
    <mergeCell ref="A129:A130"/>
    <mergeCell ref="B129:B130"/>
    <mergeCell ref="C129:E129"/>
    <mergeCell ref="F129:H129"/>
    <mergeCell ref="I129:K129"/>
    <mergeCell ref="A210:A211"/>
    <mergeCell ref="B210:B211"/>
    <mergeCell ref="C210:E210"/>
    <mergeCell ref="F210:H210"/>
    <mergeCell ref="I210:K210"/>
    <mergeCell ref="A205:A206"/>
    <mergeCell ref="B205:B206"/>
    <mergeCell ref="C205:E205"/>
    <mergeCell ref="F205:H205"/>
    <mergeCell ref="I205:K205"/>
    <mergeCell ref="A248:A249"/>
    <mergeCell ref="B248:B249"/>
    <mergeCell ref="C248:E248"/>
    <mergeCell ref="F248:H248"/>
    <mergeCell ref="I248:K248"/>
    <mergeCell ref="A223:A224"/>
    <mergeCell ref="B223:B224"/>
    <mergeCell ref="C223:E223"/>
    <mergeCell ref="F223:H223"/>
    <mergeCell ref="I223:K223"/>
    <mergeCell ref="A295:A296"/>
    <mergeCell ref="B295:B296"/>
    <mergeCell ref="C295:E295"/>
    <mergeCell ref="F295:H295"/>
    <mergeCell ref="I295:K295"/>
    <mergeCell ref="A264:A265"/>
    <mergeCell ref="B264:B265"/>
    <mergeCell ref="C264:E264"/>
    <mergeCell ref="F264:H264"/>
    <mergeCell ref="I264:K264"/>
  </mergeCells>
  <conditionalFormatting sqref="B152:B203">
    <cfRule type="duplicateValues" dxfId="2" priority="3" stopIfTrue="1"/>
  </conditionalFormatting>
  <conditionalFormatting sqref="B297:B330">
    <cfRule type="duplicateValues" dxfId="1" priority="1"/>
    <cfRule type="duplicateValues" dxfId="0" priority="2"/>
  </conditionalFormatting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18 (м)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2018-12-29T11:31:21Z</dcterms:modified>
</cp:coreProperties>
</file>